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firstSheet="19" activeTab="21"/>
  </bookViews>
  <sheets>
    <sheet name="目录" sheetId="1" r:id="rId1"/>
    <sheet name="1市级一般公共预算收入明细表" sheetId="2" r:id="rId2"/>
    <sheet name="2市本级一般公共预算收入明细表" sheetId="3" r:id="rId3"/>
    <sheet name="3市级一般公共预算支出明细表" sheetId="4" r:id="rId4"/>
    <sheet name="4市本级一般公共预算支出明细表" sheetId="5" r:id="rId5"/>
    <sheet name="5市本级一般公共预算基本支出表" sheetId="6" r:id="rId6"/>
    <sheet name="6市级税收返还和转移支付表" sheetId="7" r:id="rId7"/>
    <sheet name="7市本级税收返还和转移支付表" sheetId="8" r:id="rId8"/>
    <sheet name="8市级一般债务限额和余额情况表" sheetId="9" r:id="rId9"/>
    <sheet name="9市本级一般债务限额和余额情况表" sheetId="10" r:id="rId10"/>
    <sheet name="10市级政府性基金收入表" sheetId="11" r:id="rId11"/>
    <sheet name="11市级政府性基金支出表" sheetId="12" r:id="rId12"/>
    <sheet name="12市本级政府性基金收入表" sheetId="13" r:id="rId13"/>
    <sheet name="13市本级政府性基金支出表" sheetId="14" r:id="rId14"/>
    <sheet name="14市级政府性基金转移支付表" sheetId="15" r:id="rId15"/>
    <sheet name="15市级专项债务限额和余额情况表" sheetId="16" r:id="rId16"/>
    <sheet name="16市本级专项债务限额和余额情况表 " sheetId="17" r:id="rId17"/>
    <sheet name="17市级国有资本经营收入表" sheetId="18" r:id="rId18"/>
    <sheet name="18市级国有资本经营支出表 " sheetId="19" r:id="rId19"/>
    <sheet name="19国有资本经营预算转移支付表" sheetId="20" r:id="rId20"/>
    <sheet name="20市级社会保险基金收入表" sheetId="21" r:id="rId21"/>
    <sheet name="21市级社会保险基金支出表" sheetId="22" r:id="rId22"/>
    <sheet name="22市本级三公经费表" sheetId="23" r:id="rId23"/>
    <sheet name="Sheet1" sheetId="24" r:id="rId24"/>
    <sheet name="Sheet2" sheetId="25" r:id="rId25"/>
    <sheet name="Sheet3" sheetId="26" r:id="rId26"/>
  </sheets>
  <externalReferences>
    <externalReference r:id="rId29"/>
  </externalReferences>
  <definedNames>
    <definedName name="_xlnm.Print_Titles" localSheetId="10">'10市级政府性基金收入表'!$1:$4</definedName>
    <definedName name="_xlnm.Print_Titles" localSheetId="11">'11市级政府性基金支出表'!$1:$4</definedName>
    <definedName name="_xlnm.Print_Titles" localSheetId="12">'12市本级政府性基金收入表'!$1:$4</definedName>
    <definedName name="_xlnm.Print_Titles" localSheetId="13">'13市本级政府性基金支出表'!$1:$4</definedName>
    <definedName name="_xlnm.Print_Titles" localSheetId="14">'14市级政府性基金转移支付表'!$1:$3</definedName>
    <definedName name="_xlnm.Print_Titles" localSheetId="15">'15市级专项债务限额和余额情况表'!$1:$3</definedName>
    <definedName name="_xlnm.Print_Titles" localSheetId="16">'16市本级专项债务限额和余额情况表 '!$1:$3</definedName>
    <definedName name="_xlnm.Print_Titles" localSheetId="17">'17市级国有资本经营收入表'!$1:$3</definedName>
    <definedName name="_xlnm.Print_Titles" localSheetId="18">'18市级国有资本经营支出表 '!$1:$3</definedName>
    <definedName name="_xlnm.Print_Titles" localSheetId="19">'19国有资本经营预算转移支付表'!$1:$3</definedName>
    <definedName name="_xlnm.Print_Titles" localSheetId="1">'1市级一般公共预算收入明细表'!$1:$3</definedName>
    <definedName name="_xlnm.Print_Titles" localSheetId="22">'22市本级三公经费表'!$1:$4</definedName>
    <definedName name="_xlnm.Print_Titles" localSheetId="2">'2市本级一般公共预算收入明细表'!$1:$3</definedName>
    <definedName name="_xlnm.Print_Titles" localSheetId="3">'3市级一般公共预算支出明细表'!$1:$3</definedName>
    <definedName name="_xlnm.Print_Titles" localSheetId="4">'4市本级一般公共预算支出明细表'!$1:$3</definedName>
    <definedName name="_xlnm.Print_Titles" localSheetId="5">'5市本级一般公共预算基本支出表'!$1:$5</definedName>
    <definedName name="_xlnm.Print_Titles" localSheetId="6">'6市级税收返还和转移支付表'!$1:$3</definedName>
    <definedName name="_xlnm.Print_Titles" localSheetId="7">'7市本级税收返还和转移支付表'!$1:$3</definedName>
    <definedName name="_xlnm.Print_Titles" localSheetId="8">'8市级一般债务限额和余额情况表'!$1:$3</definedName>
  </definedNames>
  <calcPr fullCalcOnLoad="1"/>
</workbook>
</file>

<file path=xl/sharedStrings.xml><?xml version="1.0" encoding="utf-8"?>
<sst xmlns="http://schemas.openxmlformats.org/spreadsheetml/2006/main" count="6939" uniqueCount="3060">
  <si>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</si>
  <si>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</si>
  <si>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</si>
  <si>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</si>
  <si>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</si>
  <si>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</si>
  <si>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</si>
  <si>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</si>
  <si>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</si>
  <si>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</si>
  <si>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</si>
  <si>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</si>
  <si>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</si>
  <si>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</si>
  <si>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</si>
  <si>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</si>
  <si>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</si>
  <si>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</si>
  <si>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</si>
  <si>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</si>
  <si>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</si>
  <si>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</si>
  <si>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</si>
  <si>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</si>
  <si>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</si>
  <si>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</si>
  <si>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</si>
  <si>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</si>
  <si>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改征增值税国内退税</t>
  </si>
  <si>
    <t xml:space="preserve">      免抵调增改征增值税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</si>
  <si>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</si>
  <si>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</si>
  <si>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</si>
  <si>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</si>
  <si>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</si>
  <si>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</si>
  <si>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</si>
  <si>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</si>
  <si>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</si>
  <si>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</si>
  <si>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</si>
  <si>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</si>
  <si>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</si>
  <si>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</si>
  <si>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</si>
  <si>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</si>
  <si>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</si>
  <si>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</si>
  <si>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</si>
  <si>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</si>
  <si>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</si>
  <si>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</si>
  <si>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</si>
  <si>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</si>
  <si>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</si>
  <si>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</si>
  <si>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</si>
  <si>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</si>
  <si>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</si>
  <si>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</si>
  <si>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</si>
  <si>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</si>
  <si>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</si>
  <si>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</si>
  <si>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</si>
  <si>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</si>
  <si>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</si>
  <si>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</si>
  <si>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</si>
  <si>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</si>
  <si>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</si>
  <si>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</si>
  <si>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</si>
  <si>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</si>
  <si>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</si>
  <si>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</si>
  <si>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</si>
  <si>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</si>
  <si>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</si>
  <si>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</si>
  <si>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</si>
  <si>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</si>
  <si>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</si>
  <si>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</si>
  <si>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</si>
  <si>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</si>
  <si>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</si>
  <si>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</si>
  <si>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</si>
  <si>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</si>
  <si>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</si>
  <si>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</si>
  <si>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</si>
  <si>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</si>
  <si>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</si>
  <si>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</si>
  <si>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</si>
  <si>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</si>
  <si>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</si>
  <si>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</si>
  <si>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</si>
  <si>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</si>
  <si>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</si>
  <si>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</si>
  <si>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</si>
  <si>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</si>
  <si>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</si>
  <si>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</si>
  <si>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</si>
  <si>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</si>
  <si>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</si>
  <si>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</si>
  <si>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</si>
  <si>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</si>
  <si>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</si>
  <si>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</si>
  <si>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</si>
  <si>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</si>
  <si>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</si>
  <si>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</si>
  <si>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</si>
  <si>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</si>
  <si>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</si>
  <si>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</si>
  <si>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</si>
  <si>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</si>
  <si>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</si>
  <si>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</si>
  <si>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</si>
  <si>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</si>
  <si>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</si>
  <si>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</si>
  <si>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</si>
  <si>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</si>
  <si>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</si>
  <si>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</si>
  <si>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</si>
  <si>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</si>
  <si>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</si>
  <si>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</si>
  <si>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</si>
  <si>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</si>
  <si>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</si>
  <si>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</si>
  <si>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</si>
  <si>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</si>
  <si>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</si>
  <si>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</si>
  <si>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</si>
  <si>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</si>
  <si>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</si>
  <si>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</si>
  <si>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</si>
  <si>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</si>
  <si>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</si>
  <si>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</si>
  <si>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</si>
  <si>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</si>
  <si>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</si>
  <si>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</si>
  <si>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</si>
  <si>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</si>
  <si>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</si>
  <si>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</si>
  <si>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</si>
  <si>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个人所得税税款滞纳金、罚款收入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</si>
  <si>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</si>
  <si>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</si>
  <si>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</si>
  <si>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</si>
  <si>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</si>
  <si>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</si>
  <si>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</si>
  <si>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</si>
  <si>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</si>
  <si>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</si>
  <si>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</si>
  <si>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</si>
  <si>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</si>
  <si>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</si>
  <si>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</si>
  <si>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</si>
  <si>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</si>
  <si>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</si>
  <si>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</si>
  <si>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</si>
  <si>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</si>
  <si>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</si>
  <si>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</si>
  <si>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</si>
  <si>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</si>
  <si>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</si>
  <si>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</si>
  <si>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</si>
  <si>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</si>
  <si>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</si>
  <si>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</si>
  <si>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</si>
  <si>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</si>
  <si>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</si>
  <si>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</si>
  <si>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</si>
  <si>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</si>
  <si>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</si>
  <si>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</si>
  <si>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</si>
  <si>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</si>
  <si>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</si>
  <si>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</si>
  <si>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</si>
  <si>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</si>
  <si>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</si>
  <si>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</si>
  <si>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</si>
  <si>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</si>
  <si>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</si>
  <si>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</si>
  <si>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</si>
  <si>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</si>
  <si>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</si>
  <si>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</si>
  <si>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</si>
  <si>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</si>
  <si>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</si>
  <si>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</si>
  <si>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</si>
  <si>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</si>
  <si>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</si>
  <si>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</si>
  <si>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</si>
  <si>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</si>
  <si>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</si>
  <si>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</si>
  <si>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</si>
  <si>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</si>
  <si>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</si>
  <si>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</si>
  <si>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</si>
  <si>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</si>
  <si>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</si>
  <si>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</si>
  <si>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</si>
  <si>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</si>
  <si>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</si>
  <si>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</si>
  <si>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</si>
  <si>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</si>
  <si>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</si>
  <si>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</si>
  <si>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</si>
  <si>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</si>
  <si>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</si>
  <si>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</si>
  <si>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</si>
  <si>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</si>
  <si>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</si>
  <si>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</si>
  <si>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</si>
  <si>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</si>
  <si>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</si>
  <si>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</si>
  <si>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</si>
  <si>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</si>
  <si>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</si>
  <si>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</si>
  <si>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</si>
  <si>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</si>
  <si>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</si>
  <si>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</si>
  <si>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</si>
  <si>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</si>
  <si>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</si>
  <si>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</si>
  <si>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</si>
  <si>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</si>
  <si>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</si>
  <si>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</si>
  <si>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</si>
  <si>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</si>
  <si>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</si>
  <si>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</si>
  <si>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</si>
  <si>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</si>
  <si>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</si>
  <si>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</si>
  <si>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</si>
  <si>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</si>
  <si>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</si>
  <si>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</si>
  <si>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</si>
  <si>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</si>
  <si>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</si>
  <si>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</si>
  <si>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</si>
  <si>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</si>
  <si>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</si>
  <si>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</si>
  <si>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</si>
  <si>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</si>
  <si>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</si>
  <si>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</si>
  <si>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</si>
  <si>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</si>
  <si>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</si>
  <si>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</si>
  <si>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</si>
  <si>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</si>
  <si>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特种设备检验检测费</t>
  </si>
  <si>
    <t xml:space="preserve">      其他缴入国库的质检行政事业性收费</t>
  </si>
  <si>
    <t xml:space="preserve">      计算机软件著作权登记费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</si>
  <si>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</si>
  <si>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</si>
  <si>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</si>
  <si>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</si>
  <si>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</si>
  <si>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</si>
  <si>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</si>
  <si>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</si>
  <si>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</si>
  <si>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</si>
  <si>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</si>
  <si>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</si>
  <si>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</si>
  <si>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</si>
  <si>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</si>
  <si>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</si>
  <si>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</si>
  <si>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</si>
  <si>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</si>
  <si>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</si>
  <si>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</si>
  <si>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</si>
  <si>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</si>
  <si>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</si>
  <si>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</si>
  <si>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</si>
  <si>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</si>
  <si>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</si>
  <si>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</si>
  <si>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</si>
  <si>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</si>
  <si>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</si>
  <si>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</si>
  <si>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</si>
  <si>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</si>
  <si>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</si>
  <si>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</si>
  <si>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</si>
  <si>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</si>
  <si>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</si>
  <si>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</si>
  <si>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</si>
  <si>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</si>
  <si>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</si>
  <si>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</si>
  <si>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</si>
  <si>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</si>
  <si>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</si>
  <si>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</si>
  <si>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</si>
  <si>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</si>
  <si>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</si>
  <si>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</si>
  <si>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</si>
  <si>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</si>
  <si>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</si>
  <si>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</si>
  <si>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</si>
  <si>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</si>
  <si>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</si>
  <si>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</si>
  <si>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交通运输行政事业性收费收入</t>
  </si>
  <si>
    <t xml:space="preserve">      船舶登记费</t>
  </si>
  <si>
    <t xml:space="preserve">      船舶及船用产品设施检验费</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</si>
  <si>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</si>
  <si>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</si>
  <si>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</si>
  <si>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</si>
  <si>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</si>
  <si>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农药登记费</t>
  </si>
  <si>
    <t xml:space="preserve">      生产审批费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</si>
  <si>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</si>
  <si>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</si>
  <si>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</si>
  <si>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</si>
  <si>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</si>
  <si>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</si>
  <si>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</si>
  <si>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</si>
  <si>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</si>
  <si>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</si>
  <si>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</si>
  <si>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</si>
  <si>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</si>
  <si>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</si>
  <si>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</si>
  <si>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</si>
  <si>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</si>
  <si>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</si>
  <si>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</si>
  <si>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</si>
  <si>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</si>
  <si>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</si>
  <si>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</si>
  <si>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</si>
  <si>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</si>
  <si>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</si>
  <si>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</si>
  <si>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</si>
  <si>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</si>
  <si>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</si>
  <si>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</si>
  <si>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</si>
  <si>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</si>
  <si>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</si>
  <si>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</si>
  <si>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</si>
  <si>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</si>
  <si>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</si>
  <si>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</si>
  <si>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</si>
  <si>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</si>
  <si>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</si>
  <si>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</si>
  <si>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</si>
  <si>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</si>
  <si>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</si>
  <si>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其他缴入国库的食品药品监管行政事业性收费</t>
  </si>
  <si>
    <t xml:space="preserve">    民政行政事业性收费收入</t>
  </si>
  <si>
    <t xml:space="preserve">      婚姻登记证书工本费</t>
  </si>
  <si>
    <t xml:space="preserve">      收养登记费</t>
  </si>
  <si>
    <t xml:space="preserve">      学费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</si>
  <si>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</si>
  <si>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</si>
  <si>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</si>
  <si>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</si>
  <si>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</si>
  <si>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</si>
  <si>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</si>
  <si>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</si>
  <si>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</si>
  <si>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</si>
  <si>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</si>
  <si>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</si>
  <si>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</si>
  <si>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</si>
  <si>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</si>
  <si>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</si>
  <si>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</si>
  <si>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</si>
  <si>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</si>
  <si>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</si>
  <si>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</si>
  <si>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</si>
  <si>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</si>
  <si>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</si>
  <si>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</si>
  <si>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</si>
  <si>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</si>
  <si>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</si>
  <si>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</si>
  <si>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</si>
  <si>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</si>
  <si>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</si>
  <si>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</si>
  <si>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</si>
  <si>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</si>
  <si>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</si>
  <si>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</si>
  <si>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</si>
  <si>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</si>
  <si>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</si>
  <si>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</si>
  <si>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</si>
  <si>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</si>
  <si>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</si>
  <si>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</si>
  <si>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</si>
  <si>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</si>
  <si>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</si>
  <si>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</si>
  <si>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</si>
  <si>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</si>
  <si>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</si>
  <si>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</si>
  <si>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</si>
  <si>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</si>
  <si>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</si>
  <si>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</si>
  <si>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</si>
  <si>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</si>
  <si>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</si>
  <si>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</si>
  <si>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</si>
  <si>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</si>
  <si>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</si>
  <si>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</si>
  <si>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</si>
  <si>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</si>
  <si>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</si>
  <si>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</si>
  <si>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</si>
  <si>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</si>
  <si>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</si>
  <si>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</si>
  <si>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</si>
  <si>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</si>
  <si>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</si>
  <si>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</si>
  <si>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</si>
  <si>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</si>
  <si>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</si>
  <si>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</si>
  <si>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</si>
  <si>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</si>
  <si>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</si>
  <si>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</si>
  <si>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</si>
  <si>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</si>
  <si>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</si>
  <si>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</si>
  <si>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</si>
  <si>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探矿权、采矿权出让收益</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</si>
  <si>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</si>
  <si>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</si>
  <si>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</si>
  <si>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</si>
  <si>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</si>
  <si>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</si>
  <si>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</si>
  <si>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</si>
  <si>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</si>
  <si>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</si>
  <si>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</si>
  <si>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</si>
  <si>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</si>
  <si>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</si>
  <si>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</si>
  <si>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</si>
  <si>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</si>
  <si>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</si>
  <si>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</si>
  <si>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</si>
  <si>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</si>
  <si>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</si>
  <si>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</si>
  <si>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</si>
  <si>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</si>
  <si>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</si>
  <si>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</si>
  <si>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</si>
  <si>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</si>
  <si>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</si>
  <si>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</si>
  <si>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</si>
  <si>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</si>
  <si>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</si>
  <si>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</si>
  <si>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</si>
  <si>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</si>
  <si>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</si>
  <si>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</si>
  <si>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</si>
  <si>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</si>
  <si>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</si>
  <si>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</si>
  <si>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</si>
  <si>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</si>
  <si>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</si>
  <si>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</si>
  <si>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</si>
  <si>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</si>
  <si>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</si>
  <si>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</si>
  <si>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</si>
  <si>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</si>
  <si>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</si>
  <si>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</si>
  <si>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</si>
  <si>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</si>
  <si>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</si>
  <si>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</si>
  <si>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</si>
  <si>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</si>
  <si>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</si>
  <si>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</si>
  <si>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</si>
  <si>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</si>
  <si>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</si>
  <si>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</si>
  <si>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</si>
  <si>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</si>
  <si>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</si>
  <si>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</si>
  <si>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</si>
  <si>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</si>
  <si>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</si>
  <si>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</si>
  <si>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</si>
  <si>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</si>
  <si>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</si>
  <si>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</si>
  <si>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</si>
  <si>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</si>
  <si>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</si>
  <si>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</si>
  <si>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</si>
  <si>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</si>
  <si>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</si>
  <si>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</si>
  <si>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</si>
  <si>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</si>
  <si>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</si>
  <si>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</si>
  <si>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</si>
  <si>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</si>
  <si>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</si>
  <si>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</si>
  <si>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</si>
  <si>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</si>
  <si>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</si>
  <si>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</si>
  <si>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</si>
  <si>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</si>
  <si>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</si>
  <si>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</si>
  <si>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</si>
  <si>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</si>
  <si>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</si>
  <si>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</si>
  <si>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</si>
  <si>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</si>
  <si>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</si>
  <si>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</si>
  <si>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</si>
  <si>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</si>
  <si>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</si>
  <si>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</si>
  <si>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</si>
  <si>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</si>
  <si>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</si>
  <si>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</si>
  <si>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</si>
  <si>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</si>
  <si>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</si>
  <si>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</si>
  <si>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</si>
  <si>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</si>
  <si>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</si>
  <si>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</si>
  <si>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</si>
  <si>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</si>
  <si>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</si>
  <si>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</si>
  <si>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</si>
  <si>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</si>
  <si>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</si>
  <si>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</si>
  <si>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</si>
  <si>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</si>
  <si>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</si>
  <si>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</si>
  <si>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</si>
  <si>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</si>
  <si>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</si>
  <si>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</si>
  <si>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</si>
  <si>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</si>
  <si>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</si>
  <si>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</si>
  <si>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</si>
  <si>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</si>
  <si>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</si>
  <si>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</si>
  <si>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</si>
  <si>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</si>
  <si>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</si>
  <si>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</si>
  <si>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</si>
  <si>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</si>
  <si>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</si>
  <si>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</si>
  <si>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</si>
  <si>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</si>
  <si>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</si>
  <si>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</si>
  <si>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</si>
  <si>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</si>
  <si>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</si>
  <si>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</si>
  <si>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</si>
  <si>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</si>
  <si>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</si>
  <si>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</si>
  <si>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</si>
  <si>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</si>
  <si>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</si>
  <si>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</si>
  <si>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</si>
  <si>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</si>
  <si>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</si>
  <si>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</si>
  <si>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</si>
  <si>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</si>
  <si>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</si>
  <si>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</si>
  <si>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</si>
  <si>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</si>
  <si>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</si>
  <si>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</si>
  <si>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</si>
  <si>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</si>
  <si>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</si>
  <si>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</si>
  <si>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</si>
  <si>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</si>
  <si>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</si>
  <si>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</si>
  <si>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</si>
  <si>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</si>
  <si>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</si>
  <si>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</si>
  <si>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</si>
  <si>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</si>
  <si>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</si>
  <si>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</si>
  <si>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</si>
  <si>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</si>
  <si>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</si>
  <si>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</si>
  <si>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</si>
  <si>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</si>
  <si>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</si>
  <si>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</si>
  <si>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</si>
  <si>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</si>
  <si>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</si>
  <si>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</si>
  <si>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</si>
  <si>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</si>
  <si>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</si>
  <si>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</si>
  <si>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</si>
  <si>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</si>
  <si>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</si>
  <si>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</si>
  <si>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</si>
  <si>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</si>
  <si>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</si>
  <si>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</si>
  <si>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</si>
  <si>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</si>
  <si>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</si>
  <si>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</si>
  <si>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</si>
  <si>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</si>
  <si>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</si>
  <si>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</si>
  <si>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</si>
  <si>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</si>
  <si>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</si>
  <si>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</si>
  <si>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</si>
  <si>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</si>
  <si>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</si>
  <si>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</si>
  <si>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</si>
  <si>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</si>
  <si>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</si>
  <si>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</si>
  <si>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</si>
  <si>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</si>
  <si>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</si>
  <si>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</si>
  <si>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</si>
  <si>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</si>
  <si>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</si>
  <si>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</si>
  <si>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</si>
  <si>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</si>
  <si>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</si>
  <si>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</si>
  <si>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</si>
  <si>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</si>
  <si>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</si>
  <si>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</si>
  <si>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</si>
  <si>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</si>
  <si>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</si>
  <si>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</si>
  <si>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</si>
  <si>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</si>
  <si>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</si>
  <si>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</si>
  <si>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</si>
  <si>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</si>
  <si>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</si>
  <si>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</si>
  <si>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</si>
  <si>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</si>
  <si>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</si>
  <si>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</si>
  <si>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</si>
  <si>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</si>
  <si>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</si>
  <si>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</si>
  <si>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</si>
  <si>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</si>
  <si>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</si>
  <si>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</si>
  <si>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</si>
  <si>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</si>
  <si>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</si>
  <si>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</si>
  <si>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</si>
  <si>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</si>
  <si>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</si>
  <si>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</si>
  <si>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</si>
  <si>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</si>
  <si>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</si>
  <si>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</si>
  <si>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</si>
  <si>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</si>
  <si>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</si>
  <si>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</si>
  <si>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</si>
  <si>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</si>
  <si>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</si>
  <si>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</si>
  <si>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</si>
  <si>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</si>
  <si>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</si>
  <si>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</si>
  <si>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</si>
  <si>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</si>
  <si>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</si>
  <si>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</si>
  <si>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</si>
  <si>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</si>
  <si>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</si>
  <si>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</si>
  <si>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</si>
  <si>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</si>
  <si>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</si>
  <si>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</si>
  <si>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</si>
  <si>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</si>
  <si>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</si>
  <si>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</si>
  <si>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</si>
  <si>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</si>
  <si>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</si>
  <si>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</si>
  <si>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</si>
  <si>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</si>
  <si>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</si>
  <si>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</si>
  <si>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</si>
  <si>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</si>
  <si>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</si>
  <si>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</si>
  <si>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</si>
  <si>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</si>
  <si>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</si>
  <si>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</si>
  <si>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</si>
  <si>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</si>
  <si>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</si>
  <si>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</si>
  <si>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</si>
  <si>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</si>
  <si>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</si>
  <si>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</si>
  <si>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</si>
  <si>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</si>
  <si>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</si>
  <si>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</si>
  <si>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</si>
  <si>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</si>
  <si>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</si>
  <si>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</si>
  <si>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</si>
  <si>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</si>
  <si>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</si>
  <si>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</si>
  <si>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</si>
  <si>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</si>
  <si>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</si>
  <si>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</si>
  <si>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</si>
  <si>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</si>
  <si>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</si>
  <si>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</si>
  <si>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</si>
  <si>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</si>
  <si>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</si>
  <si>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</si>
  <si>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</si>
  <si>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</si>
  <si>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</si>
  <si>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</si>
  <si>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</si>
  <si>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</si>
  <si>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</si>
  <si>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</si>
  <si>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</si>
  <si>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</si>
  <si>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</si>
  <si>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</si>
  <si>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</si>
  <si>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</si>
  <si>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</si>
  <si>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</si>
  <si>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</si>
  <si>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</si>
  <si>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</si>
  <si>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</si>
  <si>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</si>
  <si>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</si>
  <si>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</si>
  <si>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</si>
  <si>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</si>
  <si>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</si>
  <si>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</si>
  <si>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</si>
  <si>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</si>
  <si>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</si>
  <si>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</si>
  <si>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</si>
  <si>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</si>
  <si>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</si>
  <si>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</si>
  <si>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</si>
  <si>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</si>
  <si>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</si>
  <si>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</si>
  <si>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</si>
  <si>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</si>
  <si>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</si>
  <si>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</si>
  <si>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</si>
  <si>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</si>
  <si>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</si>
  <si>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</si>
  <si>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</si>
  <si>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</si>
  <si>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</si>
  <si>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</si>
  <si>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</si>
  <si>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</si>
  <si>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</si>
  <si>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</si>
  <si>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</si>
  <si>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</si>
  <si>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</si>
  <si>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</si>
  <si>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</si>
  <si>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</si>
  <si>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</si>
  <si>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</si>
  <si>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</si>
  <si>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</si>
  <si>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</si>
  <si>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</si>
  <si>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</si>
  <si>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</si>
  <si>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</si>
  <si>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</si>
  <si>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</si>
  <si>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</si>
  <si>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</si>
  <si>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</si>
  <si>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</si>
  <si>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</si>
  <si>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</si>
  <si>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</si>
  <si>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</si>
  <si>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</si>
  <si>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</si>
  <si>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</si>
  <si>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</si>
  <si>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</si>
  <si>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</si>
  <si>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</si>
  <si>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</si>
  <si>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</si>
  <si>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</si>
  <si>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</si>
  <si>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</si>
  <si>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</si>
  <si>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</si>
  <si>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</si>
  <si>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</si>
  <si>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</si>
  <si>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</si>
  <si>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</si>
  <si>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</si>
  <si>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</si>
  <si>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</si>
  <si>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</si>
  <si>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</si>
  <si>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</si>
  <si>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</si>
  <si>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</si>
  <si>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</si>
  <si>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</si>
  <si>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</si>
  <si>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</si>
  <si>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</si>
  <si>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</si>
  <si>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</si>
  <si>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</si>
  <si>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</si>
  <si>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</si>
  <si>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</si>
  <si>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</si>
  <si>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</si>
  <si>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</si>
  <si>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</si>
  <si>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</si>
  <si>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</si>
  <si>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</si>
  <si>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</si>
  <si>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</si>
  <si>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</si>
  <si>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</si>
  <si>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</si>
  <si>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</si>
  <si>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</si>
  <si>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</si>
  <si>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</si>
  <si>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</si>
  <si>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</si>
  <si>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</si>
  <si>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</si>
  <si>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</si>
  <si>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</si>
  <si>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</si>
  <si>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</si>
  <si>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</si>
  <si>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</si>
  <si>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</si>
  <si>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</si>
  <si>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</si>
  <si>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</si>
  <si>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</si>
  <si>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</si>
  <si>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</si>
  <si>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</si>
  <si>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</si>
  <si>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</si>
  <si>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</si>
  <si>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</si>
  <si>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</si>
  <si>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</si>
  <si>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</si>
  <si>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</si>
  <si>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</si>
  <si>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</si>
  <si>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</si>
  <si>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</si>
  <si>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</si>
  <si>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</si>
  <si>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</si>
  <si>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</si>
  <si>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</si>
  <si>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</si>
  <si>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</si>
  <si>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</si>
  <si>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</si>
  <si>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</si>
  <si>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</si>
  <si>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</si>
  <si>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</si>
  <si>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</si>
  <si>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</si>
  <si>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</si>
  <si>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</si>
  <si>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</si>
  <si>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</si>
  <si>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</si>
  <si>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</si>
  <si>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</si>
  <si>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</si>
  <si>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</si>
  <si>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</si>
  <si>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</si>
  <si>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</si>
  <si>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</si>
  <si>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</si>
  <si>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</si>
  <si>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</si>
  <si>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</si>
  <si>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</si>
  <si>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</si>
  <si>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</si>
  <si>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</si>
  <si>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</si>
  <si>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</si>
  <si>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</si>
  <si>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</si>
  <si>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</si>
  <si>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</si>
  <si>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</si>
  <si>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</si>
  <si>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</si>
  <si>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</si>
  <si>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</si>
  <si>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</si>
  <si>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</si>
  <si>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</si>
  <si>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</si>
  <si>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</si>
  <si>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</si>
  <si>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</si>
  <si>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</si>
  <si>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</si>
  <si>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</si>
  <si>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</si>
  <si>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</si>
  <si>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</si>
  <si>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</si>
  <si>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</si>
  <si>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</si>
  <si>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</si>
  <si>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</si>
  <si>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</si>
  <si>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</si>
  <si>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</si>
  <si>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</si>
  <si>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</si>
  <si>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</si>
  <si>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</si>
  <si>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</si>
  <si>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</si>
  <si>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</si>
  <si>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</si>
  <si>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</si>
  <si>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</si>
  <si>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</si>
  <si>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</si>
  <si>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</si>
  <si>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</si>
  <si>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</si>
  <si>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</si>
  <si>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</si>
  <si>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</si>
  <si>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</si>
  <si>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</si>
  <si>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</si>
  <si>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</si>
  <si>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</si>
  <si>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</si>
  <si>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</si>
  <si>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</si>
  <si>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</si>
  <si>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</si>
  <si>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</si>
  <si>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</si>
  <si>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</si>
  <si>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</si>
  <si>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</si>
  <si>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</si>
  <si>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</si>
  <si>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</si>
  <si>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</si>
  <si>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</si>
  <si>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</si>
  <si>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</si>
  <si>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</si>
  <si>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</si>
  <si>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</si>
  <si>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</si>
  <si>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</si>
  <si>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</si>
  <si>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</si>
  <si>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</si>
  <si>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</si>
  <si>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</si>
  <si>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</si>
  <si>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</si>
  <si>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</si>
  <si>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</si>
  <si>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</si>
  <si>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</si>
  <si>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</si>
  <si>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</si>
  <si>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</si>
  <si>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</si>
  <si>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</si>
  <si>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</si>
  <si>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</si>
  <si>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</si>
  <si>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</si>
  <si>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</si>
  <si>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</si>
  <si>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</si>
  <si>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</si>
  <si>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</si>
  <si>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</si>
  <si>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</si>
  <si>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</si>
  <si>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</si>
  <si>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</si>
  <si>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</si>
  <si>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</si>
  <si>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</si>
  <si>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</si>
  <si>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</si>
  <si>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</si>
  <si>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</si>
  <si>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</si>
  <si>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</si>
  <si>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</si>
  <si>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</si>
  <si>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</si>
  <si>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</si>
  <si>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</si>
  <si>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</si>
  <si>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</si>
  <si>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</si>
  <si>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</si>
  <si>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</si>
  <si>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</si>
  <si>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</si>
  <si>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</si>
  <si>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</si>
  <si>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</si>
  <si>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</si>
  <si>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</si>
  <si>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</si>
  <si>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</si>
  <si>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</si>
  <si>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</si>
  <si>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</si>
  <si>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</si>
  <si>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</si>
  <si>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</si>
  <si>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</si>
  <si>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</si>
  <si>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</si>
  <si>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</si>
  <si>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</si>
  <si>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</si>
  <si>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</si>
  <si>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</si>
  <si>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</si>
  <si>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</si>
  <si>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</si>
  <si>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</si>
  <si>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</si>
  <si>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</si>
  <si>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</si>
  <si>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</si>
  <si>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</si>
  <si>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</si>
  <si>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</si>
  <si>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</si>
  <si>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</si>
  <si>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</si>
  <si>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</si>
  <si>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</si>
  <si>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</si>
  <si>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</si>
  <si>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</si>
  <si>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</si>
  <si>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</si>
  <si>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</si>
  <si>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</si>
  <si>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</si>
  <si>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</si>
  <si>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</si>
  <si>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</si>
  <si>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</si>
  <si>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</si>
  <si>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</si>
  <si>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</si>
  <si>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</si>
  <si>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</si>
  <si>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</si>
  <si>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</si>
  <si>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</si>
  <si>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</si>
  <si>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</si>
  <si>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</si>
  <si>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</si>
  <si>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</si>
  <si>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</si>
  <si>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</si>
  <si>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</si>
  <si>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</si>
  <si>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</si>
  <si>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</si>
  <si>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</si>
  <si>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</si>
  <si>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</si>
  <si>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</si>
  <si>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</si>
  <si>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</si>
  <si>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</si>
  <si>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</si>
  <si>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</si>
  <si>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</si>
  <si>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</si>
  <si>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</si>
  <si>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</si>
  <si>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</si>
  <si>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</si>
  <si>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</si>
  <si>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</si>
  <si>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</si>
  <si>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</si>
  <si>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</si>
  <si>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</si>
  <si>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</si>
  <si>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</si>
  <si>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</si>
  <si>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</si>
  <si>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</si>
  <si>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</si>
  <si>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</si>
  <si>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</si>
  <si>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</si>
  <si>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</si>
  <si>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</si>
  <si>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</si>
  <si>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</si>
  <si>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</si>
  <si>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</si>
  <si>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</si>
  <si>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</si>
  <si>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</si>
  <si>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</si>
  <si>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</si>
  <si>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</si>
  <si>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</si>
  <si>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</si>
  <si>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</si>
  <si>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</si>
  <si>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</si>
  <si>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</si>
  <si>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</si>
  <si>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</si>
  <si>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</si>
  <si>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</si>
  <si>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</si>
  <si>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</si>
  <si>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</si>
  <si>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</si>
  <si>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</si>
  <si>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</si>
  <si>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</si>
  <si>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</si>
  <si>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</si>
  <si>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</si>
  <si>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</si>
  <si>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</si>
  <si>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</si>
  <si>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</si>
  <si>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</si>
  <si>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</si>
  <si>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</si>
  <si>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</si>
  <si>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</si>
  <si>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</si>
  <si>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</si>
  <si>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</si>
  <si>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</si>
  <si>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</si>
  <si>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</si>
  <si>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</si>
  <si>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</si>
  <si>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</si>
  <si>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</si>
  <si>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</si>
  <si>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</si>
  <si>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</si>
  <si>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</si>
  <si>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</si>
  <si>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</si>
  <si>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</si>
  <si>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</si>
  <si>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</si>
  <si>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</si>
  <si>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</si>
  <si>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</si>
  <si>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</si>
  <si>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</si>
  <si>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</si>
  <si>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</si>
  <si>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</si>
  <si>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</si>
  <si>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</si>
  <si>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</si>
  <si>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</si>
  <si>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</si>
  <si>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</si>
  <si>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</si>
  <si>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</si>
  <si>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</si>
  <si>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</si>
  <si>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</si>
  <si>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</si>
  <si>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</si>
  <si>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</si>
  <si>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</si>
  <si>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</si>
  <si>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</si>
  <si>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</si>
  <si>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</si>
  <si>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</si>
  <si>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</si>
  <si>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</si>
  <si>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</si>
  <si>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</si>
  <si>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</si>
  <si>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</si>
  <si>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</si>
  <si>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</si>
  <si>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</si>
  <si>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</si>
  <si>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</si>
  <si>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</si>
  <si>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</si>
  <si>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</si>
  <si>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</si>
  <si>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</si>
  <si>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</si>
  <si>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</si>
  <si>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</si>
  <si>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</si>
  <si>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</si>
  <si>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</si>
  <si>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</si>
  <si>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</si>
  <si>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</si>
  <si>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</si>
  <si>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</si>
  <si>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</si>
  <si>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</si>
  <si>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</si>
  <si>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</si>
  <si>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</si>
  <si>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</si>
  <si>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</si>
  <si>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</si>
  <si>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</si>
  <si>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</si>
  <si>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</si>
  <si>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</si>
  <si>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</si>
  <si>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</si>
  <si>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</si>
  <si>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</si>
  <si>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</si>
  <si>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</si>
  <si>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</si>
  <si>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</si>
  <si>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</si>
  <si>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</si>
  <si>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</si>
  <si>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</si>
  <si>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</si>
  <si>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</si>
  <si>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</si>
  <si>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</si>
  <si>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</si>
  <si>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</si>
  <si>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</si>
  <si>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</si>
  <si>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</si>
  <si>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</si>
  <si>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</si>
  <si>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</si>
  <si>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</si>
  <si>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</si>
  <si>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</si>
  <si>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</si>
  <si>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</si>
  <si>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</si>
  <si>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</si>
  <si>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</si>
  <si>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</si>
  <si>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</si>
  <si>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</si>
  <si>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</si>
  <si>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</si>
  <si>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</si>
  <si>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</si>
  <si>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</si>
  <si>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</si>
  <si>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</si>
  <si>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</si>
  <si>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</si>
  <si>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</si>
  <si>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</si>
  <si>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</si>
  <si>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</si>
  <si>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</si>
  <si>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</si>
  <si>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</si>
  <si>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</si>
  <si>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</si>
  <si>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</si>
  <si>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</si>
  <si>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</si>
  <si>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</si>
  <si>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</si>
  <si>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</si>
  <si>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</si>
  <si>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</si>
  <si>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</si>
  <si>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</si>
  <si>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</si>
  <si>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</si>
  <si>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</si>
  <si>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</si>
  <si>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</si>
  <si>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</si>
  <si>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</si>
  <si>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</si>
  <si>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</si>
  <si>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</si>
  <si>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</si>
  <si>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</si>
  <si>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</si>
  <si>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</si>
  <si>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</si>
  <si>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</si>
  <si>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</si>
  <si>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</si>
  <si>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</si>
  <si>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</si>
  <si>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</si>
  <si>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</si>
  <si>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</si>
  <si>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</si>
  <si>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</si>
  <si>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</si>
  <si>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</si>
  <si>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</si>
  <si>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</si>
  <si>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</si>
  <si>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</si>
  <si>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</si>
  <si>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</si>
  <si>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</si>
  <si>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</si>
  <si>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</si>
  <si>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</si>
  <si>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</si>
  <si>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</si>
  <si>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</si>
  <si>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</si>
  <si>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</si>
  <si>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</si>
  <si>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</si>
  <si>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</si>
  <si>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</si>
  <si>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</si>
  <si>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</si>
  <si>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</si>
  <si>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</si>
  <si>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</si>
  <si>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</si>
  <si>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</si>
  <si>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</si>
  <si>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</si>
  <si>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</si>
  <si>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</si>
  <si>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</si>
  <si>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</si>
  <si>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</si>
  <si>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</si>
  <si>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</si>
  <si>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</si>
  <si>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</si>
  <si>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</si>
  <si>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</si>
  <si>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</si>
  <si>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</si>
  <si>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</si>
  <si>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</si>
  <si>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</si>
  <si>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</si>
  <si>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</si>
  <si>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</si>
  <si>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</si>
  <si>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</si>
  <si>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</si>
  <si>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</si>
  <si>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</si>
  <si>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</si>
  <si>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</si>
  <si>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</si>
  <si>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</si>
  <si>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</si>
  <si>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</si>
  <si>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</si>
  <si>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</si>
  <si>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</si>
  <si>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</si>
  <si>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</si>
  <si>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</si>
  <si>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</si>
  <si>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</si>
  <si>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</si>
  <si>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</si>
  <si>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</si>
  <si>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</si>
  <si>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</si>
  <si>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单位：万元</t>
  </si>
  <si>
    <t>科目编码</t>
  </si>
  <si>
    <t>科目名称</t>
  </si>
  <si>
    <t>预算数</t>
  </si>
  <si>
    <t>调整预算数</t>
  </si>
  <si>
    <t xml:space="preserve">  其他工资福利支出</t>
  </si>
  <si>
    <t xml:space="preserve">  维修(护)费</t>
  </si>
  <si>
    <t xml:space="preserve">  会议费</t>
  </si>
  <si>
    <t xml:space="preserve">  培训费</t>
  </si>
  <si>
    <t xml:space="preserve">  公务接待费</t>
  </si>
  <si>
    <t xml:space="preserve">  委托业务费</t>
  </si>
  <si>
    <t xml:space="preserve">  公务用车运行维护费</t>
  </si>
  <si>
    <t xml:space="preserve">  其他商品和服务支出</t>
  </si>
  <si>
    <t>对个人和家庭的补助</t>
  </si>
  <si>
    <t xml:space="preserve">  助学金</t>
  </si>
  <si>
    <t xml:space="preserve">  住房公积金</t>
  </si>
  <si>
    <t xml:space="preserve">  购房补贴</t>
  </si>
  <si>
    <t xml:space="preserve">  国内债务付息</t>
  </si>
  <si>
    <t xml:space="preserve">  国外债务付息</t>
  </si>
  <si>
    <t>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</si>
  <si>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</si>
  <si>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</si>
  <si>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</si>
  <si>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</si>
  <si>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</si>
  <si>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</si>
  <si>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</si>
  <si>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</si>
  <si>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</si>
  <si>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</si>
  <si>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其他资本性支出</t>
  </si>
  <si>
    <t xml:space="preserve">  土地补偿</t>
  </si>
  <si>
    <t xml:space="preserve">  安置补助</t>
  </si>
  <si>
    <t xml:space="preserve">  地上附着物和青苗补偿</t>
  </si>
  <si>
    <t xml:space="preserve">  拆迁补偿</t>
  </si>
  <si>
    <t xml:space="preserve">  产权参股</t>
  </si>
  <si>
    <t xml:space="preserve">  其他资本性支出</t>
  </si>
  <si>
    <t>其他支出</t>
  </si>
  <si>
    <t xml:space="preserve">  预备费</t>
  </si>
  <si>
    <t xml:space="preserve">  预留</t>
  </si>
  <si>
    <t xml:space="preserve">  补充全国社会保障基金</t>
  </si>
  <si>
    <t xml:space="preserve">  对社会保险基金补助</t>
  </si>
  <si>
    <t xml:space="preserve">  赠与</t>
  </si>
  <si>
    <t xml:space="preserve">  贷款转贷</t>
  </si>
  <si>
    <t>一、返还性收入</t>
  </si>
  <si>
    <t xml:space="preserve">    贫困地区转移支付收入</t>
  </si>
  <si>
    <t>0.1</t>
  </si>
  <si>
    <t xml:space="preserve">    所得税基数返还收入</t>
  </si>
  <si>
    <t xml:space="preserve">    其他一般性转移支付收入</t>
  </si>
  <si>
    <t>0.2</t>
  </si>
  <si>
    <t xml:space="preserve">    成品油税费改革税收返还收入</t>
  </si>
  <si>
    <t>三、专项转移支付收入</t>
  </si>
  <si>
    <t>0.3</t>
  </si>
  <si>
    <t xml:space="preserve">    增值税税收返还收入</t>
  </si>
  <si>
    <t>　　一般公共服务</t>
  </si>
  <si>
    <t>0.4</t>
  </si>
  <si>
    <t xml:space="preserve">    消费税税收返还收入</t>
  </si>
  <si>
    <t>　　外交</t>
  </si>
  <si>
    <t>0.5</t>
  </si>
  <si>
    <t xml:space="preserve">    增值税“五五分享”税收返还收入</t>
  </si>
  <si>
    <t>　　国防</t>
  </si>
  <si>
    <t>0.6</t>
  </si>
  <si>
    <t xml:space="preserve">    其他税收返还收入</t>
  </si>
  <si>
    <t>　　公共安全</t>
  </si>
  <si>
    <t>0.7</t>
  </si>
  <si>
    <t>二、一般性转移支付收入</t>
  </si>
  <si>
    <t>　　教育</t>
  </si>
  <si>
    <t>0.8</t>
  </si>
  <si>
    <t xml:space="preserve">    体制补助收入</t>
  </si>
  <si>
    <t>　　科学技术</t>
  </si>
  <si>
    <t>0.9</t>
  </si>
  <si>
    <t xml:space="preserve">    均衡性转移支付收入</t>
  </si>
  <si>
    <t>　　文化体育与传媒</t>
  </si>
  <si>
    <t>0.10</t>
  </si>
  <si>
    <t xml:space="preserve">    县级基本财力保障机制奖补资金收入</t>
  </si>
  <si>
    <t>　　社会保障和就业</t>
  </si>
  <si>
    <t>0.11</t>
  </si>
  <si>
    <t xml:space="preserve">    结算补助收入</t>
  </si>
  <si>
    <t>　　医疗卫生与计划生育</t>
  </si>
  <si>
    <t>0.12</t>
  </si>
  <si>
    <t xml:space="preserve">    资源枯竭型城市转移支付补助收入</t>
  </si>
  <si>
    <t>　　节能环保</t>
  </si>
  <si>
    <t>0.13</t>
  </si>
  <si>
    <t xml:space="preserve">    企业事业单位划转补助收入</t>
  </si>
  <si>
    <t>　　城乡社区</t>
  </si>
  <si>
    <t>0.14</t>
  </si>
  <si>
    <t xml:space="preserve">    成品油税费改革转移支付补助收入</t>
  </si>
  <si>
    <t>　　农林水</t>
  </si>
  <si>
    <t>0.15</t>
  </si>
  <si>
    <t xml:space="preserve">    基层公检法司转移支付收入</t>
  </si>
  <si>
    <t>　　交通运输</t>
  </si>
  <si>
    <t>0.16</t>
  </si>
  <si>
    <t xml:space="preserve">    城乡义务教育转移支付收入</t>
  </si>
  <si>
    <t>　　资源勘探信息等</t>
  </si>
  <si>
    <t>0.17</t>
  </si>
  <si>
    <t xml:space="preserve">    基本养老金转移支付收入</t>
  </si>
  <si>
    <t>　　商业服务业等</t>
  </si>
  <si>
    <t>0.18</t>
  </si>
  <si>
    <t xml:space="preserve">    城乡居民医疗保险转移支付收入</t>
  </si>
  <si>
    <t>　　金融</t>
  </si>
  <si>
    <t>0.19</t>
  </si>
  <si>
    <t xml:space="preserve">    农村综合改革转移支付收入</t>
  </si>
  <si>
    <t>　　国土海洋气象等</t>
  </si>
  <si>
    <t>0.20</t>
  </si>
  <si>
    <t xml:space="preserve">    产粮（油）大县奖励资金收入</t>
  </si>
  <si>
    <t>　　住房保障</t>
  </si>
  <si>
    <t>0.21</t>
  </si>
  <si>
    <t xml:space="preserve">    重点生态功能区转移支付收入</t>
  </si>
  <si>
    <t>　　粮油物资储备</t>
  </si>
  <si>
    <t>0.22</t>
  </si>
  <si>
    <t xml:space="preserve">    固定数额补助收入</t>
  </si>
  <si>
    <t>　　其他</t>
  </si>
  <si>
    <t>0.23</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</si>
  <si>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</si>
  <si>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</si>
  <si>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</si>
  <si>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</si>
  <si>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</si>
  <si>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</si>
  <si>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</si>
  <si>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</si>
  <si>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</si>
  <si>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项目</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</si>
  <si>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</si>
  <si>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</si>
  <si>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</si>
  <si>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</si>
  <si>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</si>
  <si>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</si>
  <si>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</si>
  <si>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收入项目</t>
  </si>
  <si>
    <t>合计</t>
  </si>
  <si>
    <t>本年收入</t>
  </si>
  <si>
    <t>上级补助收入</t>
  </si>
  <si>
    <t>待偿债置换专项债券上年结余</t>
  </si>
  <si>
    <t>上年结余</t>
  </si>
  <si>
    <t>调入资金</t>
  </si>
  <si>
    <t>债务(转贷)收入</t>
  </si>
  <si>
    <t>省补助计划单列市收入</t>
  </si>
  <si>
    <t>支出项目</t>
  </si>
  <si>
    <t>本年支出</t>
  </si>
  <si>
    <t>上解上级支出</t>
  </si>
  <si>
    <t>调出资金</t>
  </si>
  <si>
    <t>债务还本支出</t>
  </si>
  <si>
    <t>计划单列市上解省支出</t>
  </si>
  <si>
    <t>待偿债置换专项债券结余</t>
  </si>
  <si>
    <t>年终结余</t>
  </si>
  <si>
    <t>国家电影事业发展专项资金收入</t>
  </si>
  <si>
    <t>国家电影事业发展专项资金相关支出</t>
  </si>
  <si>
    <t>大中型水库移民后期扶持基金收入</t>
  </si>
  <si>
    <t>大中型水库移民后期扶持基金支出</t>
  </si>
  <si>
    <t>小型水库移民扶助基金收入</t>
  </si>
  <si>
    <t>小型水库移民扶助基金相关支出</t>
  </si>
  <si>
    <t>可再生能源电价附加收入</t>
  </si>
  <si>
    <t>可再生能源电价附加收入安排的支出</t>
  </si>
  <si>
    <t>国有土地使用权出让相关支出</t>
  </si>
  <si>
    <t>国有土地收益基金相关支出</t>
  </si>
  <si>
    <t>农业土地开发资金收入</t>
  </si>
  <si>
    <t>农业土地开发资金相关支出</t>
  </si>
  <si>
    <t>城市基础设施配套费收入</t>
  </si>
  <si>
    <t>城市基础设施配套费相关支出</t>
  </si>
  <si>
    <t>污水处理费收入</t>
  </si>
  <si>
    <t>污水处理费相关支出</t>
  </si>
  <si>
    <t>大中型水库库区基金收入</t>
  </si>
  <si>
    <t>大中型水库库区基金相关支出</t>
  </si>
  <si>
    <t>三峡水库库区基金收入</t>
  </si>
  <si>
    <t>三峡水库库区基金支出</t>
  </si>
  <si>
    <t>国家重大水利工程建设基金收入</t>
  </si>
  <si>
    <t>海南省高等级公路车辆通行附加费相关支出</t>
  </si>
  <si>
    <t>车辆通行费相关支出</t>
  </si>
  <si>
    <t>港口建设费收入</t>
  </si>
  <si>
    <t>港口建设费相关支出</t>
  </si>
  <si>
    <t>民航发展基金收入</t>
  </si>
  <si>
    <t>民航发展基金支出</t>
  </si>
  <si>
    <t>农网还贷资金收入</t>
  </si>
  <si>
    <t>农网还贷资金支出</t>
  </si>
  <si>
    <t>旅游发展基金收入</t>
  </si>
  <si>
    <t>旅游发展基金支出</t>
  </si>
  <si>
    <t xml:space="preserve">  地方旅游开发项目补助</t>
  </si>
  <si>
    <t>彩票发行机构和彩票销售机构的业务费用</t>
  </si>
  <si>
    <t>彩票发行销售机构业务费安排的支出</t>
  </si>
  <si>
    <t>彩票公益金收入</t>
  </si>
  <si>
    <t>彩票公益金相关支出</t>
  </si>
  <si>
    <t>其他政府性基金相关支出</t>
  </si>
  <si>
    <t xml:space="preserve">  其他政府性基金及对应专项债务收入安排的支出</t>
  </si>
  <si>
    <t>收 入 合 计</t>
  </si>
  <si>
    <t>支 出 合 计</t>
  </si>
  <si>
    <t>政府性基金收入</t>
  </si>
  <si>
    <t>收 入 总 计</t>
  </si>
  <si>
    <t>支 出 总 计</t>
  </si>
  <si>
    <t>利润收入</t>
  </si>
  <si>
    <t>解决历史遗留问题及改革成本支出</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</si>
  <si>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</si>
  <si>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</si>
  <si>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</si>
  <si>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</si>
  <si>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</si>
  <si>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</si>
  <si>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</si>
  <si>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</si>
  <si>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</si>
  <si>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</si>
  <si>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</si>
  <si>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</si>
  <si>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</si>
  <si>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</si>
  <si>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</si>
  <si>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</si>
  <si>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</si>
  <si>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</si>
  <si>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</si>
  <si>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国有企业资本金注入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</si>
  <si>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</si>
  <si>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</si>
  <si>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</si>
  <si>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</si>
  <si>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</si>
  <si>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</si>
  <si>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</si>
  <si>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</si>
  <si>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</si>
  <si>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</si>
  <si>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</si>
  <si>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</si>
  <si>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</si>
  <si>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</si>
  <si>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</si>
  <si>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</si>
  <si>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</si>
  <si>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</si>
  <si>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</si>
  <si>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</si>
  <si>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</si>
  <si>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金融国有资本经营预算支出</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</si>
  <si>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</si>
  <si>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</si>
  <si>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</si>
  <si>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</si>
  <si>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</si>
  <si>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</si>
  <si>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</si>
  <si>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</si>
  <si>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</si>
  <si>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</si>
  <si>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</si>
  <si>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</si>
  <si>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</si>
  <si>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</si>
  <si>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</si>
  <si>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</si>
  <si>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</si>
  <si>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</si>
  <si>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</si>
  <si>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</si>
  <si>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</si>
  <si>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</si>
  <si>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</si>
  <si>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</si>
  <si>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</si>
  <si>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</si>
  <si>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</si>
  <si>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</si>
  <si>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</si>
  <si>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</si>
  <si>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</si>
  <si>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</si>
  <si>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</si>
  <si>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</si>
  <si>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</si>
  <si>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</si>
  <si>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</si>
  <si>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</si>
  <si>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</si>
  <si>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</si>
  <si>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</si>
  <si>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</si>
  <si>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</si>
  <si>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</si>
  <si>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</si>
  <si>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</si>
  <si>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</si>
  <si>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</si>
  <si>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补助下级支出</t>
  </si>
  <si>
    <t>省补助计划单列市支出</t>
  </si>
  <si>
    <t>收  入  总  计</t>
  </si>
  <si>
    <t>支  出  总  计</t>
  </si>
  <si>
    <t/>
  </si>
  <si>
    <t>支出功能分类科目编码</t>
  </si>
  <si>
    <t>因公出国（境）费用</t>
  </si>
  <si>
    <t>公务接待费</t>
  </si>
  <si>
    <t>公务用车运行维护费</t>
  </si>
  <si>
    <t>公务用车购置</t>
  </si>
  <si>
    <t>201</t>
  </si>
  <si>
    <t>20101</t>
  </si>
  <si>
    <t>人大事务</t>
  </si>
  <si>
    <t>2010101</t>
  </si>
  <si>
    <t xml:space="preserve">  行政运行</t>
  </si>
  <si>
    <t>2010102</t>
  </si>
  <si>
    <t xml:space="preserve">  一般行政管理事务</t>
  </si>
  <si>
    <t>20102</t>
  </si>
  <si>
    <t>政协事务</t>
  </si>
  <si>
    <t>2010201</t>
  </si>
  <si>
    <t>2010202</t>
  </si>
  <si>
    <t>20103</t>
  </si>
  <si>
    <t>政府办公厅（室）及相关机构事务</t>
  </si>
  <si>
    <t>2010301</t>
  </si>
  <si>
    <t>2010302</t>
  </si>
  <si>
    <t>2010303</t>
  </si>
  <si>
    <t xml:space="preserve">  机关服务</t>
  </si>
  <si>
    <t>2010304</t>
  </si>
  <si>
    <t xml:space="preserve">  专项服务</t>
  </si>
  <si>
    <t>2010305</t>
  </si>
  <si>
    <t xml:space="preserve">  专项业务活动</t>
  </si>
  <si>
    <t>2010308</t>
  </si>
  <si>
    <t xml:space="preserve">  信访事务</t>
  </si>
  <si>
    <t>2010350</t>
  </si>
  <si>
    <t xml:space="preserve">  事业运行</t>
  </si>
  <si>
    <t>20104</t>
  </si>
  <si>
    <t>发展与改革事务</t>
  </si>
  <si>
    <t>2010401</t>
  </si>
  <si>
    <t>2010402</t>
  </si>
  <si>
    <t>2010408</t>
  </si>
  <si>
    <t xml:space="preserve">  物价管理</t>
  </si>
  <si>
    <t>20105</t>
  </si>
  <si>
    <t>统计信息事务</t>
  </si>
  <si>
    <t>2010501</t>
  </si>
  <si>
    <t>2010502</t>
  </si>
  <si>
    <t>20106</t>
  </si>
  <si>
    <t>财政事务</t>
  </si>
  <si>
    <t>2010601</t>
  </si>
  <si>
    <t>2010602</t>
  </si>
  <si>
    <t>2010650</t>
  </si>
  <si>
    <t>2010699</t>
  </si>
  <si>
    <t xml:space="preserve">  其他财政事务支出</t>
  </si>
  <si>
    <t>20108</t>
  </si>
  <si>
    <t>审计事务</t>
  </si>
  <si>
    <t>2010801</t>
  </si>
  <si>
    <t>2010802</t>
  </si>
  <si>
    <t>2010804</t>
  </si>
  <si>
    <t xml:space="preserve">  审计业务</t>
  </si>
  <si>
    <t>20110</t>
  </si>
  <si>
    <t>人力资源事务</t>
  </si>
  <si>
    <t>2011001</t>
  </si>
  <si>
    <t>2011002</t>
  </si>
  <si>
    <t>2011008</t>
  </si>
  <si>
    <t xml:space="preserve">  引进人才费用</t>
  </si>
  <si>
    <t>2011099</t>
  </si>
  <si>
    <t xml:space="preserve">  其他人力资源事务支出</t>
  </si>
  <si>
    <t>20111</t>
  </si>
  <si>
    <t>纪检监察事务</t>
  </si>
  <si>
    <t>2011101</t>
  </si>
  <si>
    <t>2011102</t>
  </si>
  <si>
    <t>20113</t>
  </si>
  <si>
    <t>商贸事务</t>
  </si>
  <si>
    <t>2011301</t>
  </si>
  <si>
    <t>2011302</t>
  </si>
  <si>
    <t>2011308</t>
  </si>
  <si>
    <t xml:space="preserve">  招商引资</t>
  </si>
  <si>
    <t>20115</t>
  </si>
  <si>
    <t>工商行政管理事务</t>
  </si>
  <si>
    <t>2011501</t>
  </si>
  <si>
    <t>2011502</t>
  </si>
  <si>
    <t>2011504</t>
  </si>
  <si>
    <t xml:space="preserve">  工商行政管理专项</t>
  </si>
  <si>
    <t>20117</t>
  </si>
  <si>
    <t>质量技术监督与检验检疫事务</t>
  </si>
  <si>
    <t>2011706</t>
  </si>
  <si>
    <t xml:space="preserve">  质量技术监督行政执法及业务管理</t>
  </si>
  <si>
    <t>2011750</t>
  </si>
  <si>
    <t>20123</t>
  </si>
  <si>
    <t>民族事务</t>
  </si>
  <si>
    <t>2012301</t>
  </si>
  <si>
    <t>2012302</t>
  </si>
  <si>
    <t>20124</t>
  </si>
  <si>
    <t>宗教事务</t>
  </si>
  <si>
    <t>2012401</t>
  </si>
  <si>
    <t>2012402</t>
  </si>
  <si>
    <t>2012404</t>
  </si>
  <si>
    <t xml:space="preserve">  宗教工作专项</t>
  </si>
  <si>
    <t>20125</t>
  </si>
  <si>
    <t>港澳台侨事务</t>
  </si>
  <si>
    <t>2012501</t>
  </si>
  <si>
    <t>2012502</t>
  </si>
  <si>
    <t>2012506</t>
  </si>
  <si>
    <t xml:space="preserve">  华侨事务</t>
  </si>
  <si>
    <t>20126</t>
  </si>
  <si>
    <t>档案事务</t>
  </si>
  <si>
    <t>2012604</t>
  </si>
  <si>
    <t xml:space="preserve">  档案馆</t>
  </si>
  <si>
    <t>20128</t>
  </si>
  <si>
    <t>民主党派及工商联事务</t>
  </si>
  <si>
    <t>2012801</t>
  </si>
  <si>
    <t>2012802</t>
  </si>
  <si>
    <t>20129</t>
  </si>
  <si>
    <t>群众团体事务</t>
  </si>
  <si>
    <t>2012901</t>
  </si>
  <si>
    <t>2012902</t>
  </si>
  <si>
    <t>2012950</t>
  </si>
  <si>
    <t>20131</t>
  </si>
  <si>
    <t>党委办公厅（室）及相关机构事务</t>
  </si>
  <si>
    <t>2013101</t>
  </si>
  <si>
    <t>2013102</t>
  </si>
  <si>
    <t>20132</t>
  </si>
  <si>
    <t>组织事务</t>
  </si>
  <si>
    <t>2013201</t>
  </si>
  <si>
    <t>2013299</t>
  </si>
  <si>
    <t xml:space="preserve">  其他组织事务支出</t>
  </si>
  <si>
    <t>20133</t>
  </si>
  <si>
    <t>宣传事务</t>
  </si>
  <si>
    <t>2013301</t>
  </si>
  <si>
    <t>2013302</t>
  </si>
  <si>
    <t>20134</t>
  </si>
  <si>
    <t>统战事务</t>
  </si>
  <si>
    <t>2013401</t>
  </si>
  <si>
    <t>2013402</t>
  </si>
  <si>
    <t>20136</t>
  </si>
  <si>
    <t>其他共产党事务支出</t>
  </si>
  <si>
    <t>2013601</t>
  </si>
  <si>
    <t>2013602</t>
  </si>
  <si>
    <t>2013650</t>
  </si>
  <si>
    <t>20199</t>
  </si>
  <si>
    <t>其他一般公共服务支出</t>
  </si>
  <si>
    <t>2019999</t>
  </si>
  <si>
    <t xml:space="preserve">  其他一般公共服务支出</t>
  </si>
  <si>
    <t>204</t>
  </si>
  <si>
    <t>20402</t>
  </si>
  <si>
    <t>公安</t>
  </si>
  <si>
    <t>2040201</t>
  </si>
  <si>
    <t>2040202</t>
  </si>
  <si>
    <t>2040204</t>
  </si>
  <si>
    <t xml:space="preserve">  治安管理</t>
  </si>
  <si>
    <t>2040205</t>
  </si>
  <si>
    <t xml:space="preserve">  国内安全保卫</t>
  </si>
  <si>
    <t>2040206</t>
  </si>
  <si>
    <t xml:space="preserve">  刑事侦查</t>
  </si>
  <si>
    <t>2040207</t>
  </si>
  <si>
    <t xml:space="preserve">  经济犯罪侦查</t>
  </si>
  <si>
    <t>2040208</t>
  </si>
  <si>
    <t xml:space="preserve">  出入境管理</t>
  </si>
  <si>
    <t>2040209</t>
  </si>
  <si>
    <t xml:space="preserve">  行动技术管理</t>
  </si>
  <si>
    <t>2040211</t>
  </si>
  <si>
    <t xml:space="preserve">  禁毒管理</t>
  </si>
  <si>
    <t>2040212</t>
  </si>
  <si>
    <t xml:space="preserve">  道路交通管理</t>
  </si>
  <si>
    <t>2040213</t>
  </si>
  <si>
    <t xml:space="preserve">  网络侦控管理</t>
  </si>
  <si>
    <t>2040214</t>
  </si>
  <si>
    <t xml:space="preserve">  反恐怖</t>
  </si>
  <si>
    <t>2040216</t>
  </si>
  <si>
    <t xml:space="preserve">  网络运行及维护</t>
  </si>
  <si>
    <t>2040217</t>
  </si>
  <si>
    <t xml:space="preserve">  拘押收教场所管理</t>
  </si>
  <si>
    <t>2040218</t>
  </si>
  <si>
    <t xml:space="preserve">  警犬繁育及训养</t>
  </si>
  <si>
    <t>2040219</t>
  </si>
  <si>
    <t xml:space="preserve">  信息化建设</t>
  </si>
  <si>
    <t>2040299</t>
  </si>
  <si>
    <t xml:space="preserve">  其他公安支出</t>
  </si>
  <si>
    <t>20406</t>
  </si>
  <si>
    <t>司法</t>
  </si>
  <si>
    <t>2040601</t>
  </si>
  <si>
    <t>2040602</t>
  </si>
  <si>
    <t>2040606</t>
  </si>
  <si>
    <t xml:space="preserve">  律师公证管理</t>
  </si>
  <si>
    <t>2040607</t>
  </si>
  <si>
    <t xml:space="preserve">  法律援助</t>
  </si>
  <si>
    <t>2040699</t>
  </si>
  <si>
    <t xml:space="preserve">  其他司法支出</t>
  </si>
  <si>
    <t>205</t>
  </si>
  <si>
    <t>20501</t>
  </si>
  <si>
    <t>教育管理事务</t>
  </si>
  <si>
    <t>2050101</t>
  </si>
  <si>
    <t>2050102</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</si>
  <si>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</si>
  <si>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</si>
  <si>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</si>
  <si>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</si>
  <si>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</si>
  <si>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</si>
  <si>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</si>
  <si>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</si>
  <si>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</si>
  <si>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</si>
  <si>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</si>
  <si>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</si>
  <si>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</si>
  <si>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</si>
  <si>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</si>
  <si>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</si>
  <si>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</si>
  <si>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中专教育</t>
  </si>
  <si>
    <t>2050305</t>
  </si>
  <si>
    <t xml:space="preserve">  高等职业教育</t>
  </si>
  <si>
    <t>20507</t>
  </si>
  <si>
    <t>特殊教育</t>
  </si>
  <si>
    <t>2050701</t>
  </si>
  <si>
    <t xml:space="preserve">  特殊学校教育</t>
  </si>
  <si>
    <t>20508</t>
  </si>
  <si>
    <t>进修及培训</t>
  </si>
  <si>
    <t>2050802</t>
  </si>
  <si>
    <t xml:space="preserve">  干部教育</t>
  </si>
  <si>
    <t>20509</t>
  </si>
  <si>
    <t>教育费附加安排的支出</t>
  </si>
  <si>
    <t>2050999</t>
  </si>
  <si>
    <t xml:space="preserve">  其他教育费附加安排的支出</t>
  </si>
  <si>
    <t>20599</t>
  </si>
  <si>
    <t>其他教育支出</t>
  </si>
  <si>
    <t>2059999</t>
  </si>
  <si>
    <t xml:space="preserve">  其他教育支出</t>
  </si>
  <si>
    <t>206</t>
  </si>
  <si>
    <t>20601</t>
  </si>
  <si>
    <t>科学技术管理事务</t>
  </si>
  <si>
    <t>2060101</t>
  </si>
  <si>
    <t>2060102</t>
  </si>
  <si>
    <t>20602</t>
  </si>
  <si>
    <t>基础研究</t>
  </si>
  <si>
    <t>2060203</t>
  </si>
  <si>
    <t xml:space="preserve">  自然科学基金</t>
  </si>
  <si>
    <t>20604</t>
  </si>
  <si>
    <t>技术研究与开发</t>
  </si>
  <si>
    <t>2060499</t>
  </si>
  <si>
    <t xml:space="preserve">  其他技术研究与开发支出</t>
  </si>
  <si>
    <t>20605</t>
  </si>
  <si>
    <t>科技条件与服务</t>
  </si>
  <si>
    <t>2060501</t>
  </si>
  <si>
    <t xml:space="preserve">  机构运行</t>
  </si>
  <si>
    <t>2060599</t>
  </si>
  <si>
    <t xml:space="preserve">  其他科技条件与服务支出</t>
  </si>
  <si>
    <t>20607</t>
  </si>
  <si>
    <t>科学技术普及</t>
  </si>
  <si>
    <t>2060701</t>
  </si>
  <si>
    <t>2060702</t>
  </si>
  <si>
    <t xml:space="preserve">  科普活动</t>
  </si>
  <si>
    <t>2060705</t>
  </si>
  <si>
    <t xml:space="preserve">  科技馆站</t>
  </si>
  <si>
    <t>2060799</t>
  </si>
  <si>
    <t xml:space="preserve">  其他科学技术普及支出</t>
  </si>
  <si>
    <t>20699</t>
  </si>
  <si>
    <t>其他科学技术支出</t>
  </si>
  <si>
    <t>2069999</t>
  </si>
  <si>
    <t xml:space="preserve">  其他科学技术支出</t>
  </si>
  <si>
    <t>207</t>
  </si>
  <si>
    <t>20701</t>
  </si>
  <si>
    <t>文化</t>
  </si>
  <si>
    <t>2070101</t>
  </si>
  <si>
    <t>2070102</t>
  </si>
  <si>
    <t>2070104</t>
  </si>
  <si>
    <t xml:space="preserve">  图书馆</t>
  </si>
  <si>
    <t>2070107</t>
  </si>
  <si>
    <t xml:space="preserve">  艺术表演团体</t>
  </si>
  <si>
    <t>2070108</t>
  </si>
  <si>
    <t xml:space="preserve">  文化活动</t>
  </si>
  <si>
    <t>2070109</t>
  </si>
  <si>
    <t xml:space="preserve">  群众文化</t>
  </si>
  <si>
    <t>2070111</t>
  </si>
  <si>
    <t xml:space="preserve">  文化创作与保护</t>
  </si>
  <si>
    <t>2070112</t>
  </si>
  <si>
    <t xml:space="preserve">  文化市场管理</t>
  </si>
  <si>
    <t>2070199</t>
  </si>
  <si>
    <t xml:space="preserve">  其他文化支出</t>
  </si>
  <si>
    <t>20702</t>
  </si>
  <si>
    <t>文物</t>
  </si>
  <si>
    <t>2070204</t>
  </si>
  <si>
    <t xml:space="preserve">  文物保护</t>
  </si>
  <si>
    <t>2070205</t>
  </si>
  <si>
    <t xml:space="preserve">  博物馆</t>
  </si>
  <si>
    <t>20703</t>
  </si>
  <si>
    <t>体育</t>
  </si>
  <si>
    <t>2070307</t>
  </si>
  <si>
    <t xml:space="preserve">  体育场馆</t>
  </si>
  <si>
    <t>2070308</t>
  </si>
  <si>
    <t xml:space="preserve">  群众体育</t>
  </si>
  <si>
    <t>20704</t>
  </si>
  <si>
    <t>新闻出版广播影视</t>
  </si>
  <si>
    <t>2070405</t>
  </si>
  <si>
    <t xml:space="preserve">  电视</t>
  </si>
  <si>
    <t>2070499</t>
  </si>
  <si>
    <t xml:space="preserve">  其他新闻出版广播影视支出</t>
  </si>
  <si>
    <t>20799</t>
  </si>
  <si>
    <t>其他文化体育与传媒支出</t>
  </si>
  <si>
    <t>2079903</t>
  </si>
  <si>
    <t xml:space="preserve">  文化产业发展专项支出</t>
  </si>
  <si>
    <t>2079999</t>
  </si>
  <si>
    <t xml:space="preserve">  其他文化体育与传媒支出</t>
  </si>
  <si>
    <t>208</t>
  </si>
  <si>
    <t>20801</t>
  </si>
  <si>
    <t>人力资源和社会保障管理事务</t>
  </si>
  <si>
    <t>2080101</t>
  </si>
  <si>
    <t>2080102</t>
  </si>
  <si>
    <t>2080105</t>
  </si>
  <si>
    <t xml:space="preserve">  劳动保障监察</t>
  </si>
  <si>
    <t>2080107</t>
  </si>
  <si>
    <t xml:space="preserve">  社会保险业务管理事务</t>
  </si>
  <si>
    <t>2080109</t>
  </si>
  <si>
    <t xml:space="preserve">  社会保险经办机构</t>
  </si>
  <si>
    <t>2080110</t>
  </si>
  <si>
    <t xml:space="preserve">  劳动关系和维权</t>
  </si>
  <si>
    <t>20802</t>
  </si>
  <si>
    <t>民政管理事务</t>
  </si>
  <si>
    <t>2080201</t>
  </si>
  <si>
    <t>2080204</t>
  </si>
  <si>
    <t xml:space="preserve">  拥军优属</t>
  </si>
  <si>
    <t>2080205</t>
  </si>
  <si>
    <t xml:space="preserve">  老龄事务</t>
  </si>
  <si>
    <t>2080206</t>
  </si>
  <si>
    <t xml:space="preserve">  民间组织管理</t>
  </si>
  <si>
    <t>2080207</t>
  </si>
  <si>
    <t xml:space="preserve">  行政区划和地名管理</t>
  </si>
  <si>
    <t>2080299</t>
  </si>
  <si>
    <t xml:space="preserve">  其他民政管理事务支出</t>
  </si>
  <si>
    <t>20805</t>
  </si>
  <si>
    <t>行政事业单位离退休</t>
  </si>
  <si>
    <t>2080504</t>
  </si>
  <si>
    <t xml:space="preserve">  未归口管理的行政单位离退休</t>
  </si>
  <si>
    <t>2080505</t>
  </si>
  <si>
    <t>2080506</t>
  </si>
  <si>
    <t>2080599</t>
  </si>
  <si>
    <t xml:space="preserve">  其他行政事业单位离退休支出</t>
  </si>
  <si>
    <t>20808</t>
  </si>
  <si>
    <t>抚恤</t>
  </si>
  <si>
    <t>2080801</t>
  </si>
  <si>
    <t xml:space="preserve">  死亡抚恤</t>
  </si>
  <si>
    <t>2080802</t>
  </si>
  <si>
    <t xml:space="preserve">  伤残抚恤</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</si>
  <si>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</si>
  <si>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</si>
  <si>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</si>
  <si>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</si>
  <si>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</si>
  <si>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</si>
  <si>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</si>
  <si>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</si>
  <si>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</si>
  <si>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</si>
  <si>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20810</t>
  </si>
  <si>
    <t>社会福利</t>
  </si>
  <si>
    <t>2081001</t>
  </si>
  <si>
    <t xml:space="preserve">  儿童福利</t>
  </si>
  <si>
    <t>2081002</t>
  </si>
  <si>
    <t xml:space="preserve">  老年福利</t>
  </si>
  <si>
    <t>2081004</t>
  </si>
  <si>
    <t xml:space="preserve">  殡葬</t>
  </si>
  <si>
    <t>2081005</t>
  </si>
  <si>
    <t xml:space="preserve">  社会福利事业单位</t>
  </si>
  <si>
    <t>20811</t>
  </si>
  <si>
    <t>残疾人事业</t>
  </si>
  <si>
    <t>2081101</t>
  </si>
  <si>
    <t>2081104</t>
  </si>
  <si>
    <t xml:space="preserve">  残疾人康复</t>
  </si>
  <si>
    <t>2081105</t>
  </si>
  <si>
    <t xml:space="preserve">  残疾人就业和扶贫</t>
  </si>
  <si>
    <t>2081199</t>
  </si>
  <si>
    <t xml:space="preserve">  其他残疾人事业支出</t>
  </si>
  <si>
    <t>20816</t>
  </si>
  <si>
    <t>红十字事业</t>
  </si>
  <si>
    <t>2081601</t>
  </si>
  <si>
    <t>2081602</t>
  </si>
  <si>
    <t>20820</t>
  </si>
  <si>
    <t>临时救助</t>
  </si>
  <si>
    <t>2082001</t>
  </si>
  <si>
    <t xml:space="preserve">  临时救助支出</t>
  </si>
  <si>
    <t>2082002</t>
  </si>
  <si>
    <t xml:space="preserve">  流浪乞讨人员救助支出</t>
  </si>
  <si>
    <t>20821</t>
  </si>
  <si>
    <t>2082101</t>
  </si>
  <si>
    <t>2082102</t>
  </si>
  <si>
    <t>20899</t>
  </si>
  <si>
    <t>其他社会保障和就业支出</t>
  </si>
  <si>
    <t>2089901</t>
  </si>
  <si>
    <t xml:space="preserve">  其他社会保障和就业支出</t>
  </si>
  <si>
    <t>210</t>
  </si>
  <si>
    <t>21001</t>
  </si>
  <si>
    <t>医疗卫生与计划生育管理事务</t>
  </si>
  <si>
    <t>2100101</t>
  </si>
  <si>
    <t>2100102</t>
  </si>
  <si>
    <t>21002</t>
  </si>
  <si>
    <t>公立医院</t>
  </si>
  <si>
    <t>2100201</t>
  </si>
  <si>
    <t xml:space="preserve">  综合医院</t>
  </si>
  <si>
    <t>2100202</t>
  </si>
  <si>
    <t>2100206</t>
  </si>
  <si>
    <t xml:space="preserve">  妇产医院</t>
  </si>
  <si>
    <t>2100207</t>
  </si>
  <si>
    <t xml:space="preserve">  儿童医院</t>
  </si>
  <si>
    <t>2100299</t>
  </si>
  <si>
    <t xml:space="preserve">  其他公立医院支出</t>
  </si>
  <si>
    <t>21004</t>
  </si>
  <si>
    <t>公共卫生</t>
  </si>
  <si>
    <t>2100401</t>
  </si>
  <si>
    <t xml:space="preserve">  疾病预防控制机构</t>
  </si>
  <si>
    <t>2100402</t>
  </si>
  <si>
    <t xml:space="preserve">  卫生监督机构</t>
  </si>
  <si>
    <t>2100403</t>
  </si>
  <si>
    <t xml:space="preserve">  妇幼保健机构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</si>
  <si>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</si>
  <si>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</si>
  <si>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</si>
  <si>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</si>
  <si>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</si>
  <si>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</si>
  <si>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</si>
  <si>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</si>
  <si>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</si>
  <si>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重大公共卫生专项</t>
  </si>
  <si>
    <t>2100499</t>
  </si>
  <si>
    <t xml:space="preserve">  其他公共卫生支出</t>
  </si>
  <si>
    <t>21006</t>
  </si>
  <si>
    <t>中医药</t>
  </si>
  <si>
    <t>2100601</t>
  </si>
  <si>
    <t>21007</t>
  </si>
  <si>
    <t>计划生育事务</t>
  </si>
  <si>
    <t>2100717</t>
  </si>
  <si>
    <t xml:space="preserve">  计划生育服务</t>
  </si>
  <si>
    <t>2100799</t>
  </si>
  <si>
    <t xml:space="preserve">  其他计划生育事务支出</t>
  </si>
  <si>
    <t>21010</t>
  </si>
  <si>
    <t>食品和药品监督管理事务</t>
  </si>
  <si>
    <t>2101014</t>
  </si>
  <si>
    <t xml:space="preserve">  化妆品事务</t>
  </si>
  <si>
    <t>2101016</t>
  </si>
  <si>
    <t xml:space="preserve">  食品安全事务</t>
  </si>
  <si>
    <t>2101099</t>
  </si>
  <si>
    <t xml:space="preserve">  其他食品和药品监督管理事务支出</t>
  </si>
  <si>
    <t>21011</t>
  </si>
  <si>
    <t>2101101</t>
  </si>
  <si>
    <t>2101102</t>
  </si>
  <si>
    <t>2101103</t>
  </si>
  <si>
    <t>2101199</t>
  </si>
  <si>
    <t>211</t>
  </si>
  <si>
    <t>21101</t>
  </si>
  <si>
    <t>环境保护管理事务</t>
  </si>
  <si>
    <t>2110101</t>
  </si>
  <si>
    <t>2110102</t>
  </si>
  <si>
    <t>21103</t>
  </si>
  <si>
    <t>污染防治</t>
  </si>
  <si>
    <t>2110301</t>
  </si>
  <si>
    <t xml:space="preserve">  大气</t>
  </si>
  <si>
    <t>2110302</t>
  </si>
  <si>
    <t xml:space="preserve">  水体</t>
  </si>
  <si>
    <t>2110399</t>
  </si>
  <si>
    <t xml:space="preserve">  其他污染防治支出</t>
  </si>
  <si>
    <t>21104</t>
  </si>
  <si>
    <t>自然生态保护</t>
  </si>
  <si>
    <t>2110403</t>
  </si>
  <si>
    <t xml:space="preserve">  自然保护区</t>
  </si>
  <si>
    <t>21105</t>
  </si>
  <si>
    <t>天然林保护</t>
  </si>
  <si>
    <t>2110502</t>
  </si>
  <si>
    <t xml:space="preserve">  社会保险补助</t>
  </si>
  <si>
    <t>21110</t>
  </si>
  <si>
    <t>能源节约利用</t>
  </si>
  <si>
    <t>2111001</t>
  </si>
  <si>
    <t xml:space="preserve">  能源节约利用</t>
  </si>
  <si>
    <t>21111</t>
  </si>
  <si>
    <t>污染减排</t>
  </si>
  <si>
    <t>2111101</t>
  </si>
  <si>
    <t xml:space="preserve">  环境监测与信息</t>
  </si>
  <si>
    <t>2111102</t>
  </si>
  <si>
    <t xml:space="preserve">  环境执法监察</t>
  </si>
  <si>
    <t>2111199</t>
  </si>
  <si>
    <t xml:space="preserve">  其他污染减排支出</t>
  </si>
  <si>
    <t>21113</t>
  </si>
  <si>
    <t>循环经济</t>
  </si>
  <si>
    <t>2111301</t>
  </si>
  <si>
    <t xml:space="preserve">  循环经济</t>
  </si>
  <si>
    <t>21199</t>
  </si>
  <si>
    <t>其他节能环保支出</t>
  </si>
  <si>
    <t>2119901</t>
  </si>
  <si>
    <t xml:space="preserve">  其他节能环保支出</t>
  </si>
  <si>
    <t>212</t>
  </si>
  <si>
    <t>21201</t>
  </si>
  <si>
    <t>城乡社区管理事务</t>
  </si>
  <si>
    <t>2120102</t>
  </si>
  <si>
    <t>2120105</t>
  </si>
  <si>
    <t xml:space="preserve">  工程建设标准规范编制与监管</t>
  </si>
  <si>
    <t>2120106</t>
  </si>
  <si>
    <t xml:space="preserve">  工程建设管理</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</si>
  <si>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</si>
  <si>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</si>
  <si>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</si>
  <si>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</si>
  <si>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</si>
  <si>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</si>
  <si>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</si>
  <si>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</si>
  <si>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</si>
  <si>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</si>
  <si>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</si>
  <si>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国有土地使用权出让收入及对应专项债务收入安排的支出</t>
  </si>
  <si>
    <t>2120801</t>
  </si>
  <si>
    <t xml:space="preserve">  征地和拆迁补偿支出</t>
  </si>
  <si>
    <t>2120803</t>
  </si>
  <si>
    <t xml:space="preserve">  城市建设支出</t>
  </si>
  <si>
    <t>2120804</t>
  </si>
  <si>
    <t xml:space="preserve">  农村基础设施建设支出</t>
  </si>
  <si>
    <t>2120806</t>
  </si>
  <si>
    <t xml:space="preserve">  土地出让业务支出</t>
  </si>
  <si>
    <t>21299</t>
  </si>
  <si>
    <t>其他城乡社区支出</t>
  </si>
  <si>
    <t>2129999</t>
  </si>
  <si>
    <t xml:space="preserve">  其他城乡社区支出</t>
  </si>
  <si>
    <t>213</t>
  </si>
  <si>
    <t>21301</t>
  </si>
  <si>
    <t>农业</t>
  </si>
  <si>
    <t>2130101</t>
  </si>
  <si>
    <t>2130102</t>
  </si>
  <si>
    <t>2130103</t>
  </si>
  <si>
    <t>2130104</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</si>
  <si>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</si>
  <si>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</si>
  <si>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</si>
  <si>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</si>
  <si>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</si>
  <si>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</si>
  <si>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</si>
  <si>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</si>
  <si>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</si>
  <si>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</si>
  <si>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2130119</t>
  </si>
  <si>
    <t xml:space="preserve">  防灾救灾</t>
  </si>
  <si>
    <t>2130124</t>
  </si>
  <si>
    <t xml:space="preserve">  农业组织化与产业化经营</t>
  </si>
  <si>
    <t>2130135</t>
  </si>
  <si>
    <t xml:space="preserve">  农业资源保护修复与利用</t>
  </si>
  <si>
    <t>2130199</t>
  </si>
  <si>
    <t xml:space="preserve">  其他农业支出</t>
  </si>
  <si>
    <t>21302</t>
  </si>
  <si>
    <t>林业</t>
  </si>
  <si>
    <t>2130201</t>
  </si>
  <si>
    <t>2130202</t>
  </si>
  <si>
    <t>2130204</t>
  </si>
  <si>
    <t xml:space="preserve">  林业事业机构</t>
  </si>
  <si>
    <t>2130205</t>
  </si>
  <si>
    <t xml:space="preserve">  森林培育</t>
  </si>
  <si>
    <t>2130206</t>
  </si>
  <si>
    <t xml:space="preserve">  林业技术推广</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</si>
  <si>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</si>
  <si>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</si>
  <si>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</si>
  <si>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</si>
  <si>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</si>
  <si>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</si>
  <si>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</si>
  <si>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</si>
  <si>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</si>
  <si>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林业执法与监督</t>
  </si>
  <si>
    <t>2130221</t>
  </si>
  <si>
    <t xml:space="preserve">  林业产业化</t>
  </si>
  <si>
    <t>2130234</t>
  </si>
  <si>
    <t xml:space="preserve">  林业防灾减灾</t>
  </si>
  <si>
    <t>2130299</t>
  </si>
  <si>
    <t xml:space="preserve">  其他林业支出</t>
  </si>
  <si>
    <t>21303</t>
  </si>
  <si>
    <t>水利</t>
  </si>
  <si>
    <t>2130301</t>
  </si>
  <si>
    <t>2130304</t>
  </si>
  <si>
    <t xml:space="preserve">  水利行业业务管理</t>
  </si>
  <si>
    <t>2130305</t>
  </si>
  <si>
    <t xml:space="preserve">  水利工程建设</t>
  </si>
  <si>
    <t>2130306</t>
  </si>
  <si>
    <t xml:space="preserve">  水利工程运行与维护</t>
  </si>
  <si>
    <t>2130310</t>
  </si>
  <si>
    <t xml:space="preserve">  水土保持</t>
  </si>
  <si>
    <t>2130311</t>
  </si>
  <si>
    <t xml:space="preserve">  水资源节约管理与保护</t>
  </si>
  <si>
    <t>2130314</t>
  </si>
  <si>
    <t xml:space="preserve">  防汛</t>
  </si>
  <si>
    <t>2130316</t>
  </si>
  <si>
    <t xml:space="preserve">  农田水利</t>
  </si>
  <si>
    <t>2130319</t>
  </si>
  <si>
    <t xml:space="preserve">  江河湖库水系综合整治</t>
  </si>
  <si>
    <t>2130399</t>
  </si>
  <si>
    <t xml:space="preserve">  其他水利支出</t>
  </si>
  <si>
    <t>21305</t>
  </si>
  <si>
    <t>扶贫</t>
  </si>
  <si>
    <t>2130502</t>
  </si>
  <si>
    <t>2130505</t>
  </si>
  <si>
    <t xml:space="preserve">  生产发展</t>
  </si>
  <si>
    <t>2130599</t>
  </si>
  <si>
    <t xml:space="preserve">  其他扶贫支出</t>
  </si>
  <si>
    <t>21306</t>
  </si>
  <si>
    <t>农业综合开发</t>
  </si>
  <si>
    <t>2130602</t>
  </si>
  <si>
    <t xml:space="preserve">  土地治理</t>
  </si>
  <si>
    <t>2130603</t>
  </si>
  <si>
    <t>2130699</t>
  </si>
  <si>
    <t xml:space="preserve">  其他农业综合开发支出</t>
  </si>
  <si>
    <t>21307</t>
  </si>
  <si>
    <t>农村综合改革</t>
  </si>
  <si>
    <t>2130707</t>
  </si>
  <si>
    <t xml:space="preserve">  农村综合改革示范试点补助</t>
  </si>
  <si>
    <t>21308</t>
  </si>
  <si>
    <t>普惠金融发展支出</t>
  </si>
  <si>
    <t>2130804</t>
  </si>
  <si>
    <t>2130899</t>
  </si>
  <si>
    <t xml:space="preserve">  其他普惠金融发展支出</t>
  </si>
  <si>
    <t>21399</t>
  </si>
  <si>
    <t>其他农林水支出</t>
  </si>
  <si>
    <t>2139999</t>
  </si>
  <si>
    <t xml:space="preserve">  其他农林水支出</t>
  </si>
  <si>
    <t>214</t>
  </si>
  <si>
    <t>21401</t>
  </si>
  <si>
    <t>公路水路运输</t>
  </si>
  <si>
    <t>2140101</t>
  </si>
  <si>
    <t>2140102</t>
  </si>
  <si>
    <t>2140104</t>
  </si>
  <si>
    <t>2140106</t>
  </si>
  <si>
    <t xml:space="preserve">  公路养护</t>
  </si>
  <si>
    <t>2140112</t>
  </si>
  <si>
    <t>2140131</t>
  </si>
  <si>
    <t xml:space="preserve">  海事管理</t>
  </si>
  <si>
    <t>2140199</t>
  </si>
  <si>
    <t xml:space="preserve">  其他公路水路运输支出</t>
  </si>
  <si>
    <t>21404</t>
  </si>
  <si>
    <t>成品油价格改革对交通运输的补贴</t>
  </si>
  <si>
    <t>2140401</t>
  </si>
  <si>
    <t xml:space="preserve">  对城市公交的补贴</t>
  </si>
  <si>
    <t>21406</t>
  </si>
  <si>
    <t>车辆购置税支出</t>
  </si>
  <si>
    <t>215</t>
  </si>
  <si>
    <t>21503</t>
  </si>
  <si>
    <t>建筑业</t>
  </si>
  <si>
    <t>2150301</t>
  </si>
  <si>
    <t>2150302</t>
  </si>
  <si>
    <t>21505</t>
  </si>
  <si>
    <t>工业和信息产业监管</t>
  </si>
  <si>
    <t>2150501</t>
  </si>
  <si>
    <t>2150502</t>
  </si>
  <si>
    <t>2150506</t>
  </si>
  <si>
    <t xml:space="preserve">  信息安全建设</t>
  </si>
  <si>
    <t>21506</t>
  </si>
  <si>
    <t>安全生产监管</t>
  </si>
  <si>
    <t>2150601</t>
  </si>
  <si>
    <t>2150602</t>
  </si>
  <si>
    <t>2150699</t>
  </si>
  <si>
    <t xml:space="preserve">  其他安全生产监管支出</t>
  </si>
  <si>
    <t>21507</t>
  </si>
  <si>
    <t>国有资产监管</t>
  </si>
  <si>
    <t>2150701</t>
  </si>
  <si>
    <t>2150702</t>
  </si>
  <si>
    <t>21508</t>
  </si>
  <si>
    <t>支持中小企业发展和管理支出</t>
  </si>
  <si>
    <t>2150801</t>
  </si>
  <si>
    <t>2150802</t>
  </si>
  <si>
    <t>2150805</t>
  </si>
  <si>
    <t xml:space="preserve">  中小企业发展专项</t>
  </si>
  <si>
    <t>2150899</t>
  </si>
  <si>
    <t xml:space="preserve">  其他支持中小企业发展和管理支出</t>
  </si>
  <si>
    <t>21599</t>
  </si>
  <si>
    <t>2159999</t>
  </si>
  <si>
    <t xml:space="preserve">  其他资源勘探信息等支出</t>
  </si>
  <si>
    <t>216</t>
  </si>
  <si>
    <t>21602</t>
  </si>
  <si>
    <t>商业流通事务</t>
  </si>
  <si>
    <t>2160299</t>
  </si>
  <si>
    <t xml:space="preserve">  其他商业流通事务支出</t>
  </si>
  <si>
    <t>21605</t>
  </si>
  <si>
    <t>旅游业管理与服务支出</t>
  </si>
  <si>
    <t>2160501</t>
  </si>
  <si>
    <t>2160502</t>
  </si>
  <si>
    <t>21660</t>
  </si>
  <si>
    <t>2166004</t>
  </si>
  <si>
    <t>21699</t>
  </si>
  <si>
    <t>其他商业服务业等支出</t>
  </si>
  <si>
    <t>2169999</t>
  </si>
  <si>
    <t xml:space="preserve">  其他商业服务业等支出</t>
  </si>
  <si>
    <t>217</t>
  </si>
  <si>
    <t>21799</t>
  </si>
  <si>
    <t>其他金融支出</t>
  </si>
  <si>
    <t>2179901</t>
  </si>
  <si>
    <t xml:space="preserve">  其他金融支出</t>
  </si>
  <si>
    <t>220</t>
  </si>
  <si>
    <t>22001</t>
  </si>
  <si>
    <t>国土资源事务</t>
  </si>
  <si>
    <t>2200101</t>
  </si>
  <si>
    <t>2200102</t>
  </si>
  <si>
    <t>2200108</t>
  </si>
  <si>
    <t xml:space="preserve">  国土资源行业业务管理</t>
  </si>
  <si>
    <t>2200150</t>
  </si>
  <si>
    <t>2200199</t>
  </si>
  <si>
    <t xml:space="preserve">  其他国土资源事务支出</t>
  </si>
  <si>
    <t>22003</t>
  </si>
  <si>
    <t>测绘事务</t>
  </si>
  <si>
    <t>2200350</t>
  </si>
  <si>
    <t>2200399</t>
  </si>
  <si>
    <t xml:space="preserve">  其他测绘事务支出</t>
  </si>
  <si>
    <t>22004</t>
  </si>
  <si>
    <t>地震事务</t>
  </si>
  <si>
    <t>2200401</t>
  </si>
  <si>
    <t>221</t>
  </si>
  <si>
    <t>22101</t>
  </si>
  <si>
    <t>保障性安居工程支出</t>
  </si>
  <si>
    <t>2210106</t>
  </si>
  <si>
    <t>22102</t>
  </si>
  <si>
    <t>住房改革支出</t>
  </si>
  <si>
    <t>2210201</t>
  </si>
  <si>
    <t>2210203</t>
  </si>
  <si>
    <t>22103</t>
  </si>
  <si>
    <t>城乡社区住宅</t>
  </si>
  <si>
    <t>2210302</t>
  </si>
  <si>
    <t>222</t>
  </si>
  <si>
    <t>22201</t>
  </si>
  <si>
    <t>粮油事务</t>
  </si>
  <si>
    <t>2220199</t>
  </si>
  <si>
    <t xml:space="preserve">  其他粮油事务支出</t>
  </si>
  <si>
    <t>22202</t>
  </si>
  <si>
    <t>物资事务</t>
  </si>
  <si>
    <t>2220205</t>
  </si>
  <si>
    <t xml:space="preserve">  护库武警和民兵支出</t>
  </si>
  <si>
    <t>229</t>
  </si>
  <si>
    <t>22904</t>
  </si>
  <si>
    <t>其他政府性基金及对应专项债务收入安排的支出</t>
  </si>
  <si>
    <t>2290400</t>
  </si>
  <si>
    <t>22960</t>
  </si>
  <si>
    <t>彩票公益金及对应专项债务收入安排的支出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</si>
  <si>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</si>
  <si>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</si>
  <si>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</si>
  <si>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</si>
  <si>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</si>
  <si>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</si>
  <si>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2296006</t>
  </si>
  <si>
    <t xml:space="preserve">  用于残疾人事业的彩票公益金支出</t>
  </si>
  <si>
    <t>22999</t>
  </si>
  <si>
    <t>2299901</t>
  </si>
  <si>
    <t>231</t>
  </si>
  <si>
    <t>23103</t>
  </si>
  <si>
    <t>地方政府一般债务还本支出</t>
  </si>
  <si>
    <t>2310399</t>
  </si>
  <si>
    <t xml:space="preserve">  地方政府其他一般债务还本支出</t>
  </si>
  <si>
    <t>三公经费</t>
  </si>
  <si>
    <t>单位:万元</t>
  </si>
  <si>
    <r>
      <rPr>
        <sz val="10"/>
        <color indexed="8"/>
        <rFont val="宋体"/>
        <family val="0"/>
      </rPr>
      <t>单位</t>
    </r>
    <r>
      <rPr>
        <sz val="10"/>
        <color indexed="8"/>
        <rFont val="Arial"/>
        <family val="2"/>
      </rPr>
      <t>:</t>
    </r>
    <r>
      <rPr>
        <sz val="10"/>
        <color indexed="8"/>
        <rFont val="宋体"/>
        <family val="0"/>
      </rPr>
      <t>万元</t>
    </r>
  </si>
  <si>
    <t>惠农区</t>
  </si>
  <si>
    <t>其中：大武口区</t>
  </si>
  <si>
    <t>决算数</t>
  </si>
  <si>
    <t>债务转贷支出</t>
  </si>
  <si>
    <t>补助下级支出</t>
  </si>
  <si>
    <t>公开内容</t>
  </si>
  <si>
    <t>序号</t>
  </si>
  <si>
    <t>一</t>
  </si>
  <si>
    <t>二</t>
  </si>
  <si>
    <t>决算公开的各类表格内容</t>
  </si>
  <si>
    <t>2018年石嘴山市财政决算公开目录</t>
  </si>
  <si>
    <t>关于2018年市本级决算草案的报告</t>
  </si>
  <si>
    <t>2018年度石嘴山市级一般公共预算收入表</t>
  </si>
  <si>
    <t>2018年度石嘴山市本级一般公共预算收入表</t>
  </si>
  <si>
    <t>2018年度石嘴山市级一般公共预算支出表</t>
  </si>
  <si>
    <t>2018年度石嘴山市本级一般公共预算支出表</t>
  </si>
  <si>
    <t>2018年石嘴山市本级一般公共预算基本支出表（经济分类）</t>
  </si>
  <si>
    <t>2018年石嘴山市级一般公共预算税收返还和转移支付表</t>
  </si>
  <si>
    <t>2018年石嘴山市本级一般公共预算税收返还和转移支付表</t>
  </si>
  <si>
    <t>2018年度石嘴山市地方政府一般债务限额和余额情况表</t>
  </si>
  <si>
    <t>2018年度石嘴山市本级地方政府一般债务限额和余额情况表</t>
  </si>
  <si>
    <t>2018年度石嘴山市级政府性基金收入表</t>
  </si>
  <si>
    <t>2018年度石嘴山市级政府性基金支出表</t>
  </si>
  <si>
    <t>2018年度石嘴山市本级政府性基金收入表</t>
  </si>
  <si>
    <t>2018年度石嘴山市本级政府性基金支出表</t>
  </si>
  <si>
    <t>2018年度石嘴山市级政府性基金转移支付表</t>
  </si>
  <si>
    <t>2018年度石嘴山市级地方政府专项债务限额和余额情况表</t>
  </si>
  <si>
    <t>2018年度石嘴山市本级地方政府专项债务限额和余额情况表</t>
  </si>
  <si>
    <t>2018年度石嘴山市国有资本经营收入表</t>
  </si>
  <si>
    <t>2018年度石嘴山市国有资本经营支出表</t>
  </si>
  <si>
    <t>2018年度石嘴山市本级国有资本经营转移支付表</t>
  </si>
  <si>
    <t>2018年度石嘴山市级社会保险基金收入表</t>
  </si>
  <si>
    <t>2018年度石嘴山市级社会保险基金支出表</t>
  </si>
  <si>
    <t>2018年度石嘴山市本级“三公”经费支出表</t>
  </si>
  <si>
    <t xml:space="preserve">      成品油增值税退税</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</si>
  <si>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</si>
  <si>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</si>
  <si>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</si>
  <si>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</si>
  <si>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</si>
  <si>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</si>
  <si>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</si>
  <si>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</si>
  <si>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中国铁路总公司改征增值税待分配收入</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</si>
  <si>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</si>
  <si>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</si>
  <si>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</si>
  <si>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</si>
  <si>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</si>
  <si>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</si>
  <si>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</si>
  <si>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</si>
  <si>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</si>
  <si>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</si>
  <si>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</si>
  <si>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</si>
  <si>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</si>
  <si>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</si>
  <si>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</si>
  <si>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</si>
  <si>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</si>
  <si>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</si>
  <si>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</si>
  <si>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</si>
  <si>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</si>
  <si>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</si>
  <si>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</si>
  <si>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中国铁路总公司集中缴纳的铁路运输企业所得税待分配收入</t>
  </si>
  <si>
    <t xml:space="preserve">    国有邮政企业所得税</t>
  </si>
  <si>
    <t xml:space="preserve">    国有海洋石油天然气企业所得税</t>
  </si>
  <si>
    <t xml:space="preserve">      中国进出口银行所得税</t>
  </si>
  <si>
    <t xml:space="preserve">      中国农业发展银行所得税</t>
  </si>
  <si>
    <t xml:space="preserve">      中国建银投资有限责任公司所得税</t>
  </si>
  <si>
    <t xml:space="preserve">      中国投资有限责任公司所得税</t>
  </si>
  <si>
    <t xml:space="preserve">      中投公司所属其他公司所得税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</si>
  <si>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</si>
  <si>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</si>
  <si>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</si>
  <si>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</si>
  <si>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</si>
  <si>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</si>
  <si>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</si>
  <si>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</si>
  <si>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</si>
  <si>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</si>
  <si>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</si>
  <si>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中国华融资产管理股份有限公司所得税</t>
  </si>
  <si>
    <t xml:space="preserve">      港澳台和外商投资海上石油天然气企业所得税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</si>
  <si>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</si>
  <si>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</si>
  <si>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</si>
  <si>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</si>
  <si>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</si>
  <si>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省以下企业所得税待分配收入</t>
  </si>
  <si>
    <t xml:space="preserve">      中央企业所得税税款滞纳金、罚款、加收利息收入</t>
  </si>
  <si>
    <t xml:space="preserve">    国有邮政企业所得税退税</t>
  </si>
  <si>
    <t xml:space="preserve">    海洋石油天然气企业所得税退税</t>
  </si>
  <si>
    <t xml:space="preserve">      中国进出口银行所得税退税</t>
  </si>
  <si>
    <t xml:space="preserve">      中国农业发展银行所得税退税</t>
  </si>
  <si>
    <t xml:space="preserve">      中国投资有限责任公司所得税退税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</si>
  <si>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</si>
  <si>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</si>
  <si>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</si>
  <si>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</si>
  <si>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</si>
  <si>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</si>
  <si>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</si>
  <si>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</si>
  <si>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军队个人所得税</t>
  </si>
  <si>
    <t xml:space="preserve">    海洋石油资源税</t>
  </si>
  <si>
    <t xml:space="preserve">    中国铁路总公司集中缴纳的铁路运输企业城市维护建设税待分配收入</t>
  </si>
  <si>
    <t xml:space="preserve">    成品油价格和税费改革城市维护建设税划入</t>
  </si>
  <si>
    <t xml:space="preserve">    证券交易印花税(项)</t>
  </si>
  <si>
    <t xml:space="preserve">      证券交易印花税(目)</t>
  </si>
  <si>
    <t xml:space="preserve">      证券交易印花税退税</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</si>
  <si>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</si>
  <si>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</si>
  <si>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</si>
  <si>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</si>
  <si>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</si>
  <si>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</si>
  <si>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</si>
  <si>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</si>
  <si>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</si>
  <si>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</si>
  <si>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</si>
  <si>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</si>
  <si>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</si>
  <si>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</si>
  <si>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</si>
  <si>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</si>
  <si>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</si>
  <si>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环境保护税(款)</t>
  </si>
  <si>
    <t xml:space="preserve">    环境保护税(项)</t>
  </si>
  <si>
    <t xml:space="preserve">    环境保护税税款滞纳金、罚款收入</t>
  </si>
  <si>
    <t xml:space="preserve">      成品油价格和税费改革教育费附加收入划入</t>
  </si>
  <si>
    <t xml:space="preserve">      中国铁路总公司集中缴纳的铁路运输企业教育费附加待分配收入</t>
  </si>
  <si>
    <t xml:space="preserve">    铀产品出售收入</t>
  </si>
  <si>
    <t xml:space="preserve">    三峡库区移民专项收入</t>
  </si>
  <si>
    <t xml:space="preserve">    油价调控风险准备金收入</t>
  </si>
  <si>
    <t xml:space="preserve">      培训费、资料工本费和住宿费</t>
  </si>
  <si>
    <t xml:space="preserve">    海关行政事业性收费收入</t>
  </si>
  <si>
    <t xml:space="preserve">      进口货物滞报金</t>
  </si>
  <si>
    <t xml:space="preserve">      其他缴入国库的海关行政事业性收费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</si>
  <si>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</si>
  <si>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</si>
  <si>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</si>
  <si>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</si>
  <si>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出入境检验检疫收费</t>
  </si>
  <si>
    <t xml:space="preserve">      检疫处理等业务收费</t>
  </si>
  <si>
    <t xml:space="preserve">      实验室检验项目、鉴定收费</t>
  </si>
  <si>
    <t xml:space="preserve">      滞纳金</t>
  </si>
  <si>
    <t xml:space="preserve">    新闻出版广电部门行政事业性收费收入</t>
  </si>
  <si>
    <t xml:space="preserve">      其他缴入国库的新闻出版广电部门行政事业性收费</t>
  </si>
  <si>
    <t xml:space="preserve">    港澳办行政事业性收费收入</t>
  </si>
  <si>
    <t xml:space="preserve">      其他缴入国库的港澳办行政事业性收费</t>
  </si>
  <si>
    <t xml:space="preserve">    中直管理局行政事业性收费收入</t>
  </si>
  <si>
    <t xml:space="preserve">      工人培训考核费</t>
  </si>
  <si>
    <t xml:space="preserve">      培训费</t>
  </si>
  <si>
    <t xml:space="preserve">      住宿费</t>
  </si>
  <si>
    <t xml:space="preserve">      其他缴入国库的中直管理局行政事业性收费</t>
  </si>
  <si>
    <t xml:space="preserve">      人力资源开发中心收费</t>
  </si>
  <si>
    <t xml:space="preserve">      进口废物环境保护审查登记费</t>
  </si>
  <si>
    <t xml:space="preserve">    铁路行政事业性收费收入</t>
  </si>
  <si>
    <t xml:space="preserve">      其他缴入国库的铁路行政事业性收费</t>
  </si>
  <si>
    <t xml:space="preserve">      民用航空器国籍登记费</t>
  </si>
  <si>
    <t xml:space="preserve">      民用航空器权利登记费</t>
  </si>
  <si>
    <t xml:space="preserve">      航空业务权补偿费</t>
  </si>
  <si>
    <t xml:space="preserve">      适航审查费</t>
  </si>
  <si>
    <t xml:space="preserve">      长江口航道维护费</t>
  </si>
  <si>
    <t xml:space="preserve">      长江干线船舶引航收费</t>
  </si>
  <si>
    <t xml:space="preserve">      卫星转发器信道费</t>
  </si>
  <si>
    <t xml:space="preserve">      电信网码号资源占用费</t>
  </si>
  <si>
    <t xml:space="preserve">      植物新品种保护权收费</t>
  </si>
  <si>
    <t xml:space="preserve">      进口兽药注册登记审批、发证收费</t>
  </si>
  <si>
    <t xml:space="preserve">      农业转基因生物检测费</t>
  </si>
  <si>
    <t xml:space="preserve">      档案使用费</t>
  </si>
  <si>
    <t xml:space="preserve">      造血干细胞配型费</t>
  </si>
  <si>
    <t xml:space="preserve">      登记费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</si>
  <si>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</si>
  <si>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</si>
  <si>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</si>
  <si>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</si>
  <si>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</si>
  <si>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</si>
  <si>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</si>
  <si>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</si>
  <si>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</si>
  <si>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</si>
  <si>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</si>
  <si>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</si>
  <si>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</si>
  <si>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</si>
  <si>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资料工本费</t>
  </si>
  <si>
    <t xml:space="preserve">    南水北调办行政事业性收费收入</t>
  </si>
  <si>
    <t xml:space="preserve">      其他缴入国库的南水北调办行政事业性收费</t>
  </si>
  <si>
    <t xml:space="preserve">      银行监督罚没收入</t>
  </si>
  <si>
    <t xml:space="preserve">      民航罚没收入</t>
  </si>
  <si>
    <t xml:space="preserve">      电力监管罚没收入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</si>
  <si>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</si>
  <si>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</si>
  <si>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</si>
  <si>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</si>
  <si>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</si>
  <si>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</si>
  <si>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中国人民银行上缴收入</t>
  </si>
  <si>
    <t xml:space="preserve">    烟草企业上缴专项收入</t>
  </si>
  <si>
    <t xml:space="preserve">      中央海域使用金收入</t>
  </si>
  <si>
    <t xml:space="preserve">      海上石油矿区使用费</t>
  </si>
  <si>
    <t xml:space="preserve">      中央合资合作企业场地使用费收入</t>
  </si>
  <si>
    <t xml:space="preserve">    特种矿产品出售收入</t>
  </si>
  <si>
    <t xml:space="preserve">      中央无居民海岛使用金收入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</si>
  <si>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</si>
  <si>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</si>
  <si>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</si>
  <si>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</si>
  <si>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</si>
  <si>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</si>
  <si>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探矿权、采矿权占用费收入</t>
  </si>
  <si>
    <t xml:space="preserve">    航班时刻拍卖和使用费收入</t>
  </si>
  <si>
    <t xml:space="preserve">    国家留成油上缴收入</t>
  </si>
  <si>
    <t xml:space="preserve">    免税商品特许经营费收入</t>
  </si>
  <si>
    <t xml:space="preserve">    债务管理收入</t>
  </si>
  <si>
    <r>
      <t>201</t>
    </r>
    <r>
      <rPr>
        <b/>
        <sz val="18"/>
        <rFont val="宋体"/>
        <family val="0"/>
      </rPr>
      <t>8</t>
    </r>
    <r>
      <rPr>
        <b/>
        <sz val="18"/>
        <rFont val="宋体"/>
        <family val="0"/>
      </rPr>
      <t>年度石嘴山市本级一般公共预算收入表</t>
    </r>
  </si>
  <si>
    <t>2018年度石嘴山市级一般公共预算支出表</t>
  </si>
  <si>
    <t xml:space="preserve">    援外优惠贷款贴息</t>
  </si>
  <si>
    <t xml:space="preserve">    对外援助</t>
  </si>
  <si>
    <t xml:space="preserve">    边海防</t>
  </si>
  <si>
    <t xml:space="preserve">    用一般公共预算补充基金</t>
  </si>
  <si>
    <t xml:space="preserve">    财政对职工基本医疗保险基金的补助</t>
  </si>
  <si>
    <t xml:space="preserve">    停伐补助</t>
  </si>
  <si>
    <t xml:space="preserve">    产业化发展</t>
  </si>
  <si>
    <t xml:space="preserve">    创新示范</t>
  </si>
  <si>
    <t xml:space="preserve">    车辆购置税用于老旧汽车报废更新补贴</t>
  </si>
  <si>
    <t xml:space="preserve">    地质矿产资源与环境调查</t>
  </si>
  <si>
    <t xml:space="preserve">  中央政府国内债务付息支出</t>
  </si>
  <si>
    <t xml:space="preserve">  中央政府国外债务付息支出</t>
  </si>
  <si>
    <t xml:space="preserve">  中央政府国内债务发行费用支出</t>
  </si>
  <si>
    <t xml:space="preserve">  中央政府国外债务发行费用支出</t>
  </si>
  <si>
    <t>2018年度石嘴山市本级一般公共预算支出表</t>
  </si>
  <si>
    <r>
      <t>201</t>
    </r>
    <r>
      <rPr>
        <b/>
        <sz val="18"/>
        <rFont val="宋体"/>
        <family val="0"/>
      </rPr>
      <t>8</t>
    </r>
    <r>
      <rPr>
        <b/>
        <sz val="18"/>
        <rFont val="宋体"/>
        <family val="0"/>
      </rPr>
      <t>年石嘴山市本级一般公共预算基本支出表（经济分类）</t>
    </r>
  </si>
  <si>
    <t>机关工资福利支出</t>
  </si>
  <si>
    <t xml:space="preserve">  工资奖金津补贴</t>
  </si>
  <si>
    <t xml:space="preserve">  社会保障缴费</t>
  </si>
  <si>
    <t>机关商品和服务支出</t>
  </si>
  <si>
    <t xml:space="preserve">  办公经费</t>
  </si>
  <si>
    <t xml:space="preserve">  专用材料购置费</t>
  </si>
  <si>
    <t xml:space="preserve">  因公出国(境)费用</t>
  </si>
  <si>
    <t>机关资本性支出(一)</t>
  </si>
  <si>
    <t xml:space="preserve">  土地征迁补偿和安置支出</t>
  </si>
  <si>
    <t xml:space="preserve">  设备购置</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</si>
  <si>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</si>
  <si>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</si>
  <si>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</si>
  <si>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</si>
  <si>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</si>
  <si>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</si>
  <si>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</si>
  <si>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</si>
  <si>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</si>
  <si>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</si>
  <si>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</si>
  <si>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</si>
  <si>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</si>
  <si>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</si>
  <si>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</si>
  <si>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社会福利和救助</t>
  </si>
  <si>
    <t xml:space="preserve">  个人农业生产补贴</t>
  </si>
  <si>
    <t xml:space="preserve">  离退休费</t>
  </si>
  <si>
    <t xml:space="preserve">  其他对个人和家庭补助</t>
  </si>
  <si>
    <t>对社会保障基金补助</t>
  </si>
  <si>
    <t>债务利息及费用支出</t>
  </si>
  <si>
    <t xml:space="preserve">  国内债务发行费用</t>
  </si>
  <si>
    <t xml:space="preserve">  国外债务发行费用</t>
  </si>
  <si>
    <t xml:space="preserve">  国家赔偿费用支出</t>
  </si>
  <si>
    <t xml:space="preserve">  对民间非营利组织和群众性自治组织补贴</t>
  </si>
  <si>
    <r>
      <t>201</t>
    </r>
    <r>
      <rPr>
        <b/>
        <sz val="18"/>
        <rFont val="宋体"/>
        <family val="0"/>
      </rPr>
      <t>8</t>
    </r>
    <r>
      <rPr>
        <b/>
        <sz val="18"/>
        <rFont val="宋体"/>
        <family val="0"/>
      </rPr>
      <t>年石嘴山市级一般公共预算税收返还和转移支付表</t>
    </r>
  </si>
  <si>
    <t>债务转贷收入</t>
  </si>
  <si>
    <t>计划单列市上解省收入</t>
  </si>
  <si>
    <r>
      <t>201</t>
    </r>
    <r>
      <rPr>
        <b/>
        <sz val="18"/>
        <rFont val="宋体"/>
        <family val="0"/>
      </rPr>
      <t>8</t>
    </r>
    <r>
      <rPr>
        <b/>
        <sz val="18"/>
        <rFont val="宋体"/>
        <family val="0"/>
      </rPr>
      <t>年石嘴山市本级一般公共预算税收返还和转移支付表</t>
    </r>
  </si>
  <si>
    <r>
      <t>201</t>
    </r>
    <r>
      <rPr>
        <b/>
        <sz val="18"/>
        <rFont val="宋体"/>
        <family val="0"/>
      </rPr>
      <t>8</t>
    </r>
    <r>
      <rPr>
        <b/>
        <sz val="18"/>
        <rFont val="宋体"/>
        <family val="0"/>
      </rPr>
      <t>年度石嘴山市地方政府一般债务限额和余额情况表</t>
    </r>
  </si>
  <si>
    <r>
      <t>201</t>
    </r>
    <r>
      <rPr>
        <b/>
        <sz val="18"/>
        <rFont val="宋体"/>
        <family val="0"/>
      </rPr>
      <t>8</t>
    </r>
    <r>
      <rPr>
        <b/>
        <sz val="18"/>
        <rFont val="宋体"/>
        <family val="0"/>
      </rPr>
      <t>年度石嘴山市本级地方政府一般债务限额和余额情况表</t>
    </r>
  </si>
  <si>
    <t>核电站乏燃料处理处置基金收入</t>
  </si>
  <si>
    <t>废弃电器电子产品处理基金收入</t>
  </si>
  <si>
    <t>国有土地使用权出让相关收入</t>
  </si>
  <si>
    <t>国有土地收益基金相关收入</t>
  </si>
  <si>
    <t>海南省高等级公路车辆通行附加费相关收入</t>
  </si>
  <si>
    <t>车辆通行费相关收入</t>
  </si>
  <si>
    <t>铁路建设基金收入</t>
  </si>
  <si>
    <t>船舶油污损害赔偿基金收入</t>
  </si>
  <si>
    <t>中央特别国债经营基金收入</t>
  </si>
  <si>
    <t>中央特别国债经营基金财务收入</t>
  </si>
  <si>
    <t>其他政府性基金相关收入</t>
  </si>
  <si>
    <t>单位:万元</t>
  </si>
  <si>
    <r>
      <t>201</t>
    </r>
    <r>
      <rPr>
        <b/>
        <sz val="18"/>
        <rFont val="宋体"/>
        <family val="0"/>
      </rPr>
      <t>8</t>
    </r>
    <r>
      <rPr>
        <b/>
        <sz val="18"/>
        <rFont val="宋体"/>
        <family val="0"/>
      </rPr>
      <t>年度石嘴山市级政府性基金收入表</t>
    </r>
  </si>
  <si>
    <t>核电站乏燃料处理处置基金支出</t>
  </si>
  <si>
    <t>废弃电器电子产品处理基金支出</t>
  </si>
  <si>
    <t>国家重大水利工程建设基金相关支出</t>
  </si>
  <si>
    <t>铁路建设基金支出</t>
  </si>
  <si>
    <t>船舶油污损害赔偿基金支出</t>
  </si>
  <si>
    <t>中央特别国债经营基金支出</t>
  </si>
  <si>
    <t>中央特别国债经营基金财务支出</t>
  </si>
  <si>
    <r>
      <t>201</t>
    </r>
    <r>
      <rPr>
        <b/>
        <sz val="18"/>
        <rFont val="宋体"/>
        <family val="0"/>
      </rPr>
      <t>8</t>
    </r>
    <r>
      <rPr>
        <b/>
        <sz val="18"/>
        <rFont val="宋体"/>
        <family val="0"/>
      </rPr>
      <t>年度石嘴山市级政府性基金支出表</t>
    </r>
  </si>
  <si>
    <t>2018年度石嘴山市本级政府性基金收入表</t>
  </si>
  <si>
    <t>2018年度石嘴山市本级政府性基金支出表</t>
  </si>
  <si>
    <r>
      <t>201</t>
    </r>
    <r>
      <rPr>
        <b/>
        <sz val="18"/>
        <rFont val="宋体"/>
        <family val="0"/>
      </rPr>
      <t>8</t>
    </r>
    <r>
      <rPr>
        <b/>
        <sz val="18"/>
        <rFont val="宋体"/>
        <family val="0"/>
      </rPr>
      <t>年度石嘴山市级政府性基金转移支付表</t>
    </r>
  </si>
  <si>
    <r>
      <t>201</t>
    </r>
    <r>
      <rPr>
        <b/>
        <sz val="18"/>
        <rFont val="宋体"/>
        <family val="0"/>
      </rPr>
      <t>8</t>
    </r>
    <r>
      <rPr>
        <b/>
        <sz val="18"/>
        <rFont val="宋体"/>
        <family val="0"/>
      </rPr>
      <t>年度石嘴山市级地方政府专项债务限额和余额情况表</t>
    </r>
  </si>
  <si>
    <r>
      <t>201</t>
    </r>
    <r>
      <rPr>
        <b/>
        <sz val="18"/>
        <rFont val="宋体"/>
        <family val="0"/>
      </rPr>
      <t>8</t>
    </r>
    <r>
      <rPr>
        <b/>
        <sz val="18"/>
        <rFont val="宋体"/>
        <family val="0"/>
      </rPr>
      <t>年度石嘴山市本级地方政府专项债务限额和余额情况表</t>
    </r>
  </si>
  <si>
    <r>
      <t>201</t>
    </r>
    <r>
      <rPr>
        <b/>
        <sz val="18"/>
        <rFont val="宋体"/>
        <family val="0"/>
      </rPr>
      <t>8</t>
    </r>
    <r>
      <rPr>
        <b/>
        <sz val="18"/>
        <rFont val="宋体"/>
        <family val="0"/>
      </rPr>
      <t>年度石嘴山市国有资本经营收入表</t>
    </r>
  </si>
  <si>
    <r>
      <t>201</t>
    </r>
    <r>
      <rPr>
        <b/>
        <sz val="18"/>
        <rFont val="宋体"/>
        <family val="0"/>
      </rPr>
      <t>8</t>
    </r>
    <r>
      <rPr>
        <b/>
        <sz val="18"/>
        <rFont val="宋体"/>
        <family val="0"/>
      </rPr>
      <t>年度石嘴山市国有资本经营支出表</t>
    </r>
  </si>
  <si>
    <t>2018年度石嘴山市本级国有资本经营转移支付表</t>
  </si>
  <si>
    <t>2018年度石嘴山市级社会保险基金收入表</t>
  </si>
  <si>
    <t>2018年度石嘴山市本级“三公”经费支出表</t>
  </si>
  <si>
    <t>2010608</t>
  </si>
  <si>
    <t xml:space="preserve">  财政委托业务支出</t>
  </si>
  <si>
    <t>20499</t>
  </si>
  <si>
    <t>其他公共安全支出</t>
  </si>
  <si>
    <t>2049901</t>
  </si>
  <si>
    <t xml:space="preserve">  其他公共安全支出</t>
  </si>
  <si>
    <t>2070305</t>
  </si>
  <si>
    <t xml:space="preserve">  体育竞赛</t>
  </si>
  <si>
    <t>2080112</t>
  </si>
  <si>
    <t xml:space="preserve">  劳动人事争议调解仲裁</t>
  </si>
  <si>
    <t>2080208</t>
  </si>
  <si>
    <t xml:space="preserve">  基层政权和社区建设</t>
  </si>
  <si>
    <t xml:space="preserve">  机关事业单位基本养老保险缴费支出</t>
  </si>
  <si>
    <t xml:space="preserve">  机关事业单位职业年金缴费支出</t>
  </si>
  <si>
    <t>2080507</t>
  </si>
  <si>
    <t xml:space="preserve">  对机关事业单位基本养老保险基金的补助</t>
  </si>
  <si>
    <t>20807</t>
  </si>
  <si>
    <t>就业补助</t>
  </si>
  <si>
    <t>2080701</t>
  </si>
  <si>
    <t xml:space="preserve">  就业创业服务补贴</t>
  </si>
  <si>
    <t>2080702</t>
  </si>
  <si>
    <t xml:space="preserve">  职业培训补贴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</si>
  <si>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</si>
  <si>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</si>
  <si>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</si>
  <si>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</si>
  <si>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</si>
  <si>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</si>
  <si>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</si>
  <si>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</si>
  <si>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</si>
  <si>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求职创业补贴</t>
  </si>
  <si>
    <t>2080804</t>
  </si>
  <si>
    <t xml:space="preserve">  优抚事业单位支出</t>
  </si>
  <si>
    <t>2080999</t>
  </si>
  <si>
    <t xml:space="preserve">  其他退役安置支出</t>
  </si>
  <si>
    <t>2081099</t>
  </si>
  <si>
    <t xml:space="preserve">  其他社会福利支出</t>
  </si>
  <si>
    <t>特困人员救助供养</t>
  </si>
  <si>
    <t xml:space="preserve">  城市特困人员救助供养支出</t>
  </si>
  <si>
    <t xml:space="preserve">  农村特困人员救助供养支出</t>
  </si>
  <si>
    <t>2100103</t>
  </si>
  <si>
    <t>2100199</t>
  </si>
  <si>
    <t xml:space="preserve">  其他医疗卫生与计划生育管理事务支出</t>
  </si>
  <si>
    <t xml:space="preserve">  中医(民族)医院</t>
  </si>
  <si>
    <t>2100410</t>
  </si>
  <si>
    <t xml:space="preserve">  突发公共卫生事件应急处理</t>
  </si>
  <si>
    <t xml:space="preserve">  中医（民族医)药专项</t>
  </si>
  <si>
    <t>2101002</t>
  </si>
  <si>
    <t>行政事业单位医疗</t>
  </si>
  <si>
    <t xml:space="preserve">  行政单位医疗</t>
  </si>
  <si>
    <t xml:space="preserve">  事业单位医疗</t>
  </si>
  <si>
    <t xml:space="preserve">  公务员医疗补助</t>
  </si>
  <si>
    <t xml:space="preserve">  其他行政事业单位医疗支出</t>
  </si>
  <si>
    <t>2110199</t>
  </si>
  <si>
    <t xml:space="preserve">  其他环境保护管理事务支出</t>
  </si>
  <si>
    <t>2120101</t>
  </si>
  <si>
    <t>21205</t>
  </si>
  <si>
    <t>城乡社区环境卫生</t>
  </si>
  <si>
    <t>2120501</t>
  </si>
  <si>
    <t xml:space="preserve">  城乡社区环境卫生</t>
  </si>
  <si>
    <t>2130121</t>
  </si>
  <si>
    <t xml:space="preserve">  农业结构调整补贴</t>
  </si>
  <si>
    <t>2130125</t>
  </si>
  <si>
    <t xml:space="preserve">  农产品加工与促销</t>
  </si>
  <si>
    <t>2130601</t>
  </si>
  <si>
    <t xml:space="preserve">  产业化发展</t>
  </si>
  <si>
    <t xml:space="preserve">  创业担保贷款贴息</t>
  </si>
  <si>
    <t xml:space="preserve">  公路建设</t>
  </si>
  <si>
    <t xml:space="preserve">  公路运输管理</t>
  </si>
  <si>
    <t>2140601</t>
  </si>
  <si>
    <t xml:space="preserve">  车辆购置税用于公路等基础设施建设支出</t>
  </si>
  <si>
    <t>2140602</t>
  </si>
  <si>
    <t xml:space="preserve">  车辆购置税用于农村公路建设支出</t>
  </si>
  <si>
    <t>21501</t>
  </si>
  <si>
    <t>资源勘探开发</t>
  </si>
  <si>
    <t>2150101</t>
  </si>
  <si>
    <t>其他资源勘探信息等支出</t>
  </si>
  <si>
    <t>2160599</t>
  </si>
  <si>
    <t xml:space="preserve">  其他旅游业管理与服务支出</t>
  </si>
  <si>
    <t>2200105</t>
  </si>
  <si>
    <t xml:space="preserve">  土地资源调查</t>
  </si>
  <si>
    <t>2200111</t>
  </si>
  <si>
    <t xml:space="preserve">  地质灾害防治</t>
  </si>
  <si>
    <t>2200304</t>
  </si>
  <si>
    <t xml:space="preserve">  基础测绘</t>
  </si>
  <si>
    <t>2200402</t>
  </si>
  <si>
    <t>2210103</t>
  </si>
  <si>
    <t xml:space="preserve">  棚户区改造</t>
  </si>
  <si>
    <t xml:space="preserve">  公共租赁住房</t>
  </si>
  <si>
    <t xml:space="preserve">  住房公积金管理</t>
  </si>
  <si>
    <t>2220211</t>
  </si>
  <si>
    <t xml:space="preserve">  仓库建设</t>
  </si>
  <si>
    <t>2018年度石嘴山市级一般公共预算收入表</t>
  </si>
  <si>
    <t>预算收入</t>
  </si>
  <si>
    <t>调出资金</t>
  </si>
  <si>
    <t>2018年度石嘴山市级社会保险基金支出表</t>
  </si>
  <si>
    <t>类</t>
  </si>
  <si>
    <t>款</t>
  </si>
  <si>
    <t>项</t>
  </si>
  <si>
    <t>备注：2018年，严格控制一般性支出，市本级“三公”经费支出1620万元，同比下降17.30%，其中：因公出国（境）费138万元，增长2.22%；公务车购置及运行维护费1425万元，下降6.92%；公务接待费57万元，下降80.55%。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</si>
</sst>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_ * #,##0.0_ ;_ * \-#,##0.0_ ;_ * &quot;-&quot;??_ ;_ @_ "/>
    <numFmt numFmtId="183" formatCode="_ * #,##0_ ;_ * \-#,##0_ ;_ * &quot;-&quot;??_ ;_ @_ "/>
    <numFmt numFmtId="184" formatCode="0_);[Red]\(0\)"/>
  </numFmts>
  <fonts count="49">
    <font>
      <sz val="11"/>
      <color theme="1"/>
      <name val="Calibri"/>
      <family val="0"/>
    </font>
    <font>
      <sz val="11"/>
      <color indexed="8"/>
      <name val="宋体"/>
      <family val="0"/>
    </font>
    <font>
      <sz val="9"/>
      <name val="宋体"/>
      <family val="0"/>
    </font>
    <font>
      <sz val="12"/>
      <name val="宋体"/>
      <family val="0"/>
    </font>
    <font>
      <b/>
      <sz val="18"/>
      <name val="宋体"/>
      <family val="0"/>
    </font>
    <font>
      <sz val="10"/>
      <name val="宋体"/>
      <family val="0"/>
    </font>
    <font>
      <b/>
      <sz val="10"/>
      <name val="宋体"/>
      <family val="0"/>
    </font>
    <font>
      <sz val="10"/>
      <color indexed="8"/>
      <name val="Arial"/>
      <family val="2"/>
    </font>
    <font>
      <sz val="12"/>
      <color indexed="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_GB2312"/>
      <family val="3"/>
    </font>
    <font>
      <sz val="10"/>
      <color indexed="10"/>
      <name val="宋体"/>
      <family val="0"/>
    </font>
    <font>
      <b/>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0"/>
      <color rgb="FFFF0000"/>
      <name val="宋体"/>
      <family val="0"/>
    </font>
    <font>
      <b/>
      <sz val="18"/>
      <color theme="1"/>
      <name val="Calibri"/>
      <family val="0"/>
    </font>
    <font>
      <b/>
      <sz val="18"/>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lignment/>
      <protection/>
    </xf>
    <xf numFmtId="0" fontId="7" fillId="0" borderId="0">
      <alignment/>
      <protection/>
    </xf>
    <xf numFmtId="0" fontId="3" fillId="0" borderId="0">
      <alignment/>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80">
    <xf numFmtId="0" fontId="0" fillId="0" borderId="0" xfId="0" applyFont="1" applyAlignment="1">
      <alignment vertical="center"/>
    </xf>
    <xf numFmtId="0" fontId="3" fillId="0" borderId="0" xfId="40" applyFont="1">
      <alignment/>
      <protection/>
    </xf>
    <xf numFmtId="0" fontId="3" fillId="0" borderId="0" xfId="40">
      <alignment/>
      <protection/>
    </xf>
    <xf numFmtId="0" fontId="5" fillId="0" borderId="0" xfId="40" applyNumberFormat="1" applyFont="1" applyFill="1" applyAlignment="1" applyProtection="1">
      <alignment horizontal="center" vertical="center"/>
      <protection/>
    </xf>
    <xf numFmtId="0" fontId="3" fillId="0" borderId="0" xfId="40" applyNumberFormat="1" applyFont="1" applyFill="1" applyAlignment="1" applyProtection="1">
      <alignment/>
      <protection/>
    </xf>
    <xf numFmtId="0" fontId="7" fillId="0" borderId="0" xfId="41">
      <alignment/>
      <protection/>
    </xf>
    <xf numFmtId="0" fontId="8" fillId="0" borderId="0" xfId="41" applyFont="1">
      <alignment/>
      <protection/>
    </xf>
    <xf numFmtId="0" fontId="3" fillId="33" borderId="0" xfId="40" applyFont="1" applyFill="1">
      <alignment/>
      <protection/>
    </xf>
    <xf numFmtId="0" fontId="3" fillId="0" borderId="0" xfId="40" applyNumberFormat="1" applyFont="1" applyFill="1" applyAlignment="1" applyProtection="1">
      <alignment wrapText="1"/>
      <protection/>
    </xf>
    <xf numFmtId="0" fontId="9" fillId="34" borderId="10" xfId="41" applyFont="1" applyFill="1" applyBorder="1" applyAlignment="1">
      <alignment horizontal="center" vertical="center" wrapText="1" shrinkToFit="1"/>
      <protection/>
    </xf>
    <xf numFmtId="0" fontId="45" fillId="0" borderId="0" xfId="0" applyFont="1" applyAlignment="1">
      <alignment horizontal="justify"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0" xfId="0" applyAlignment="1">
      <alignment horizontal="left" vertical="center"/>
    </xf>
    <xf numFmtId="0" fontId="36" fillId="0" borderId="10" xfId="0" applyFont="1" applyBorder="1" applyAlignment="1">
      <alignment horizontal="center" vertical="center"/>
    </xf>
    <xf numFmtId="0" fontId="5" fillId="33" borderId="10" xfId="4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3" fontId="5" fillId="33" borderId="10" xfId="0" applyNumberFormat="1" applyFont="1" applyFill="1" applyBorder="1" applyAlignment="1" applyProtection="1">
      <alignment horizontal="right" vertical="center"/>
      <protection/>
    </xf>
    <xf numFmtId="0" fontId="5" fillId="33" borderId="10" xfId="0" applyNumberFormat="1" applyFont="1" applyFill="1" applyBorder="1" applyAlignment="1" applyProtection="1">
      <alignment horizontal="left" vertical="center"/>
      <protection/>
    </xf>
    <xf numFmtId="3" fontId="5" fillId="33" borderId="10" xfId="40" applyNumberFormat="1" applyFont="1" applyFill="1" applyBorder="1" applyAlignment="1" applyProtection="1">
      <alignment horizontal="right" vertical="center"/>
      <protection/>
    </xf>
    <xf numFmtId="0" fontId="3" fillId="33" borderId="0" xfId="40" applyFill="1">
      <alignment/>
      <protection/>
    </xf>
    <xf numFmtId="0" fontId="5" fillId="0" borderId="0" xfId="40" applyNumberFormat="1" applyFont="1" applyFill="1" applyAlignment="1" applyProtection="1">
      <alignment horizontal="right" vertical="center"/>
      <protection/>
    </xf>
    <xf numFmtId="184" fontId="9" fillId="34" borderId="10" xfId="41" applyNumberFormat="1" applyFont="1" applyFill="1" applyBorder="1" applyAlignment="1">
      <alignment horizontal="center" vertical="center" wrapText="1" shrinkToFit="1"/>
      <protection/>
    </xf>
    <xf numFmtId="184" fontId="7" fillId="0" borderId="0" xfId="41" applyNumberFormat="1">
      <alignment/>
      <protection/>
    </xf>
    <xf numFmtId="0" fontId="3" fillId="0" borderId="0" xfId="40" applyFont="1" applyFill="1">
      <alignment/>
      <protection/>
    </xf>
    <xf numFmtId="0" fontId="5" fillId="0" borderId="10" xfId="40" applyNumberFormat="1" applyFont="1" applyFill="1" applyBorder="1" applyAlignment="1" applyProtection="1">
      <alignment horizontal="center" vertical="center"/>
      <protection/>
    </xf>
    <xf numFmtId="0" fontId="5" fillId="0" borderId="10" xfId="4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protection/>
    </xf>
    <xf numFmtId="3" fontId="5" fillId="0" borderId="10" xfId="40" applyNumberFormat="1" applyFont="1" applyFill="1" applyBorder="1" applyAlignment="1" applyProtection="1">
      <alignment horizontal="right" vertical="center"/>
      <protection/>
    </xf>
    <xf numFmtId="3" fontId="5" fillId="0" borderId="10" xfId="0" applyNumberFormat="1" applyFont="1" applyFill="1" applyBorder="1" applyAlignment="1" applyProtection="1">
      <alignment horizontal="right" vertical="center"/>
      <protection/>
    </xf>
    <xf numFmtId="0" fontId="5" fillId="0" borderId="10" xfId="40" applyNumberFormat="1" applyFont="1" applyFill="1" applyBorder="1" applyAlignment="1" applyProtection="1">
      <alignment horizontal="left" vertical="center"/>
      <protection/>
    </xf>
    <xf numFmtId="0" fontId="3" fillId="0" borderId="0" xfId="40" applyFill="1">
      <alignment/>
      <protection/>
    </xf>
    <xf numFmtId="0" fontId="6" fillId="0" borderId="10" xfId="0" applyNumberFormat="1" applyFont="1" applyFill="1" applyBorder="1" applyAlignment="1" applyProtection="1">
      <alignment horizontal="left" vertical="center"/>
      <protection/>
    </xf>
    <xf numFmtId="0" fontId="5" fillId="0" borderId="10" xfId="40" applyNumberFormat="1" applyFont="1" applyFill="1" applyBorder="1" applyAlignment="1" applyProtection="1">
      <alignment vertical="center"/>
      <protection/>
    </xf>
    <xf numFmtId="183" fontId="5" fillId="0" borderId="10" xfId="52" applyNumberFormat="1" applyFont="1" applyFill="1" applyBorder="1" applyAlignment="1" applyProtection="1">
      <alignment horizontal="center" vertical="center"/>
      <protection/>
    </xf>
    <xf numFmtId="0" fontId="3" fillId="0" borderId="10" xfId="40" applyFont="1" applyFill="1" applyBorder="1">
      <alignment/>
      <protection/>
    </xf>
    <xf numFmtId="183" fontId="3" fillId="0" borderId="0" xfId="52" applyNumberFormat="1" applyFont="1" applyFill="1" applyAlignment="1">
      <alignment/>
    </xf>
    <xf numFmtId="3" fontId="5" fillId="0" borderId="10" xfId="0" applyNumberFormat="1" applyFont="1" applyFill="1" applyBorder="1" applyAlignment="1" applyProtection="1">
      <alignment horizontal="right" vertical="center" wrapText="1"/>
      <protection/>
    </xf>
    <xf numFmtId="0" fontId="5" fillId="0" borderId="10" xfId="40" applyFont="1" applyFill="1" applyBorder="1">
      <alignment/>
      <protection/>
    </xf>
    <xf numFmtId="3" fontId="5" fillId="0" borderId="10" xfId="40" applyNumberFormat="1" applyFont="1" applyFill="1" applyBorder="1" applyAlignment="1" applyProtection="1">
      <alignment horizontal="right" vertical="center" wrapText="1"/>
      <protection/>
    </xf>
    <xf numFmtId="0" fontId="3" fillId="0" borderId="0" xfId="40" applyFont="1" applyFill="1" applyAlignment="1">
      <alignment wrapText="1"/>
      <protection/>
    </xf>
    <xf numFmtId="0" fontId="5" fillId="0" borderId="0" xfId="40" applyNumberFormat="1" applyFont="1" applyFill="1" applyAlignment="1" applyProtection="1">
      <alignment horizontal="center" vertical="center" wrapText="1"/>
      <protection/>
    </xf>
    <xf numFmtId="3" fontId="46" fillId="0" borderId="10" xfId="40" applyNumberFormat="1" applyFont="1" applyFill="1" applyBorder="1" applyAlignment="1" applyProtection="1">
      <alignment horizontal="right" vertical="center"/>
      <protection/>
    </xf>
    <xf numFmtId="0" fontId="5" fillId="0" borderId="10" xfId="40" applyNumberFormat="1" applyFont="1" applyFill="1" applyBorder="1" applyAlignment="1" applyProtection="1">
      <alignment horizontal="left" vertical="center"/>
      <protection/>
    </xf>
    <xf numFmtId="0" fontId="5" fillId="0" borderId="10" xfId="42" applyNumberFormat="1" applyFont="1" applyFill="1" applyBorder="1" applyAlignment="1" applyProtection="1">
      <alignment vertical="center"/>
      <protection/>
    </xf>
    <xf numFmtId="0" fontId="5" fillId="0" borderId="10" xfId="40" applyNumberFormat="1" applyFont="1" applyFill="1" applyBorder="1" applyAlignment="1" applyProtection="1">
      <alignment horizontal="left" vertical="center"/>
      <protection/>
    </xf>
    <xf numFmtId="0" fontId="47" fillId="0" borderId="11" xfId="0" applyFont="1" applyBorder="1" applyAlignment="1">
      <alignment horizontal="center" vertical="center"/>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right" vertical="center"/>
      <protection/>
    </xf>
    <xf numFmtId="0" fontId="4" fillId="33" borderId="0" xfId="40" applyNumberFormat="1" applyFont="1" applyFill="1" applyAlignment="1" applyProtection="1">
      <alignment horizontal="center" vertical="center"/>
      <protection/>
    </xf>
    <xf numFmtId="0" fontId="5" fillId="33" borderId="0" xfId="40" applyNumberFormat="1" applyFont="1" applyFill="1" applyAlignment="1" applyProtection="1">
      <alignment horizontal="right" vertical="center"/>
      <protection/>
    </xf>
    <xf numFmtId="0" fontId="4" fillId="0" borderId="0" xfId="40" applyNumberFormat="1" applyFont="1" applyFill="1" applyAlignment="1" applyProtection="1">
      <alignment horizontal="center" vertical="center"/>
      <protection/>
    </xf>
    <xf numFmtId="0" fontId="6" fillId="0" borderId="10" xfId="40" applyNumberFormat="1" applyFont="1" applyFill="1" applyBorder="1" applyAlignment="1" applyProtection="1">
      <alignment horizontal="center" vertical="center"/>
      <protection/>
    </xf>
    <xf numFmtId="0" fontId="6" fillId="0" borderId="12" xfId="40" applyNumberFormat="1" applyFont="1" applyFill="1" applyBorder="1" applyAlignment="1" applyProtection="1">
      <alignment horizontal="center" vertical="center"/>
      <protection/>
    </xf>
    <xf numFmtId="0" fontId="5" fillId="0" borderId="13" xfId="40" applyNumberFormat="1" applyFont="1" applyFill="1" applyBorder="1" applyAlignment="1" applyProtection="1">
      <alignment horizontal="center" vertical="center"/>
      <protection/>
    </xf>
    <xf numFmtId="0" fontId="5" fillId="0" borderId="14" xfId="40" applyNumberFormat="1" applyFont="1" applyFill="1" applyBorder="1" applyAlignment="1" applyProtection="1">
      <alignment horizontal="center" vertical="center"/>
      <protection/>
    </xf>
    <xf numFmtId="0" fontId="5" fillId="0" borderId="10" xfId="40" applyNumberFormat="1" applyFont="1" applyFill="1" applyBorder="1" applyAlignment="1" applyProtection="1">
      <alignment horizontal="center" vertical="center"/>
      <protection/>
    </xf>
    <xf numFmtId="0" fontId="5" fillId="0" borderId="11" xfId="40" applyNumberFormat="1" applyFont="1" applyFill="1" applyBorder="1" applyAlignment="1" applyProtection="1">
      <alignment horizontal="right" vertical="center"/>
      <protection/>
    </xf>
    <xf numFmtId="0" fontId="5" fillId="0" borderId="10" xfId="40" applyNumberFormat="1" applyFont="1" applyFill="1" applyBorder="1" applyAlignment="1" applyProtection="1">
      <alignment horizontal="center" vertical="center" wrapText="1"/>
      <protection/>
    </xf>
    <xf numFmtId="0" fontId="5" fillId="0" borderId="15" xfId="40" applyNumberFormat="1" applyFont="1" applyFill="1" applyBorder="1" applyAlignment="1" applyProtection="1">
      <alignment horizontal="center" vertical="center"/>
      <protection/>
    </xf>
    <xf numFmtId="0" fontId="5" fillId="0" borderId="15" xfId="40" applyNumberFormat="1" applyFont="1" applyFill="1" applyBorder="1" applyAlignment="1" applyProtection="1">
      <alignment horizontal="center" vertical="center" wrapText="1"/>
      <protection/>
    </xf>
    <xf numFmtId="0" fontId="4" fillId="0" borderId="0" xfId="40" applyNumberFormat="1" applyFont="1" applyFill="1" applyAlignment="1" applyProtection="1">
      <alignment horizontal="center" vertical="center"/>
      <protection/>
    </xf>
    <xf numFmtId="0" fontId="3" fillId="0" borderId="16" xfId="40" applyFont="1" applyFill="1" applyBorder="1" applyAlignment="1">
      <alignment horizontal="left" vertical="center"/>
      <protection/>
    </xf>
    <xf numFmtId="0" fontId="3" fillId="0" borderId="16" xfId="40" applyFont="1" applyFill="1" applyBorder="1" applyAlignment="1">
      <alignment horizontal="left" vertical="center"/>
      <protection/>
    </xf>
    <xf numFmtId="0" fontId="48" fillId="0" borderId="0" xfId="41" applyFont="1" applyAlignment="1">
      <alignment horizontal="center" vertical="center"/>
      <protection/>
    </xf>
    <xf numFmtId="0" fontId="1" fillId="0" borderId="16" xfId="41" applyFont="1" applyBorder="1" applyAlignment="1">
      <alignment horizontal="left" vertical="center" wrapText="1"/>
      <protection/>
    </xf>
    <xf numFmtId="0" fontId="9" fillId="34" borderId="10" xfId="41" applyFont="1" applyFill="1" applyBorder="1" applyAlignment="1">
      <alignment horizontal="center" vertical="center" wrapText="1" shrinkToFit="1"/>
      <protection/>
    </xf>
    <xf numFmtId="0" fontId="9" fillId="34" borderId="10" xfId="41" applyFont="1" applyFill="1" applyBorder="1" applyAlignment="1">
      <alignment horizontal="center" vertical="center" wrapText="1" shrinkToFit="1"/>
      <protection/>
    </xf>
    <xf numFmtId="184" fontId="9" fillId="34" borderId="10" xfId="41" applyNumberFormat="1" applyFont="1" applyFill="1" applyBorder="1" applyAlignment="1">
      <alignment horizontal="center" vertical="center" shrinkToFit="1"/>
      <protection/>
    </xf>
    <xf numFmtId="0" fontId="7" fillId="0" borderId="0" xfId="41" applyBorder="1" applyAlignment="1">
      <alignment horizontal="right" vertical="center"/>
      <protection/>
    </xf>
    <xf numFmtId="0" fontId="1" fillId="35" borderId="17" xfId="0" applyFont="1" applyFill="1" applyBorder="1" applyAlignment="1">
      <alignment horizontal="center" vertical="center" wrapText="1" shrinkToFit="1"/>
    </xf>
    <xf numFmtId="0" fontId="1" fillId="35" borderId="18" xfId="0" applyFont="1" applyFill="1" applyBorder="1" applyAlignment="1">
      <alignment horizontal="center" vertical="center" wrapText="1" shrinkToFit="1"/>
    </xf>
    <xf numFmtId="184" fontId="1" fillId="0" borderId="18" xfId="0" applyNumberFormat="1" applyFont="1" applyBorder="1" applyAlignment="1">
      <alignment horizontal="righ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0" xfId="0" applyFont="1" applyBorder="1" applyAlignment="1">
      <alignment horizontal="left" vertical="center" shrinkToFit="1"/>
    </xf>
    <xf numFmtId="184" fontId="1" fillId="0" borderId="20" xfId="0" applyNumberFormat="1" applyFont="1" applyBorder="1" applyAlignment="1">
      <alignment horizontal="righ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635;&#20250;&#24037;&#20316;\&#24635;&#20250;&#24037;&#20316;\2018\2018&#24180;&#24635;&#20915;&#31639;\2018&#24180;&#24635;&#20915;&#31639;&#23450;&#31295;&#25968;&#25454;\2018&#24180;&#30707;&#22068;&#23665;&#24066;&#26412;&#32423;&#24635;&#20915;&#31639;&#24405;&#2083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1">
        <row r="8">
          <cell r="C8">
            <v>0</v>
          </cell>
        </row>
        <row r="9">
          <cell r="C9">
            <v>0</v>
          </cell>
        </row>
        <row r="10">
          <cell r="C10">
            <v>0</v>
          </cell>
        </row>
        <row r="11">
          <cell r="C11">
            <v>0</v>
          </cell>
        </row>
        <row r="12">
          <cell r="C12">
            <v>0</v>
          </cell>
        </row>
        <row r="13">
          <cell r="C13">
            <v>0</v>
          </cell>
        </row>
        <row r="15">
          <cell r="C15">
            <v>0</v>
          </cell>
        </row>
        <row r="22">
          <cell r="C22">
            <v>0</v>
          </cell>
        </row>
        <row r="23">
          <cell r="C23">
            <v>0</v>
          </cell>
        </row>
        <row r="26">
          <cell r="C26">
            <v>0</v>
          </cell>
        </row>
        <row r="27">
          <cell r="C27">
            <v>0</v>
          </cell>
        </row>
        <row r="28">
          <cell r="C28">
            <v>0</v>
          </cell>
        </row>
        <row r="29">
          <cell r="C29">
            <v>0</v>
          </cell>
        </row>
        <row r="32">
          <cell r="C32">
            <v>0</v>
          </cell>
        </row>
        <row r="33">
          <cell r="C33">
            <v>0</v>
          </cell>
        </row>
        <row r="34">
          <cell r="C34">
            <v>0</v>
          </cell>
        </row>
        <row r="38">
          <cell r="C38">
            <v>0</v>
          </cell>
        </row>
        <row r="39">
          <cell r="C39">
            <v>0</v>
          </cell>
        </row>
        <row r="40">
          <cell r="C40">
            <v>0</v>
          </cell>
        </row>
        <row r="41">
          <cell r="C41">
            <v>0</v>
          </cell>
        </row>
        <row r="42">
          <cell r="C42">
            <v>0</v>
          </cell>
        </row>
        <row r="46">
          <cell r="C46">
            <v>0</v>
          </cell>
        </row>
        <row r="57">
          <cell r="C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6"/>
  <sheetViews>
    <sheetView zoomScalePageLayoutView="0" workbookViewId="0" topLeftCell="A1">
      <selection activeCell="C7" sqref="C7"/>
    </sheetView>
  </sheetViews>
  <sheetFormatPr defaultColWidth="9.140625" defaultRowHeight="15"/>
  <cols>
    <col min="2" max="2" width="63.28125" style="13" customWidth="1"/>
  </cols>
  <sheetData>
    <row r="1" spans="1:2" ht="48" customHeight="1">
      <c r="A1" s="46" t="s">
        <v>2656</v>
      </c>
      <c r="B1" s="46"/>
    </row>
    <row r="2" spans="1:2" ht="27.75" customHeight="1">
      <c r="A2" s="14" t="s">
        <v>2652</v>
      </c>
      <c r="B2" s="14" t="s">
        <v>2651</v>
      </c>
    </row>
    <row r="3" spans="1:2" ht="27.75" customHeight="1">
      <c r="A3" s="14" t="s">
        <v>2653</v>
      </c>
      <c r="B3" s="14" t="s">
        <v>2657</v>
      </c>
    </row>
    <row r="4" spans="1:2" ht="27.75" customHeight="1">
      <c r="A4" s="14" t="s">
        <v>2654</v>
      </c>
      <c r="B4" s="14" t="s">
        <v>2655</v>
      </c>
    </row>
    <row r="5" spans="1:2" ht="25.5" customHeight="1">
      <c r="A5" s="11">
        <v>1</v>
      </c>
      <c r="B5" s="12" t="s">
        <v>2658</v>
      </c>
    </row>
    <row r="6" spans="1:2" ht="25.5" customHeight="1">
      <c r="A6" s="11">
        <v>2</v>
      </c>
      <c r="B6" s="12" t="s">
        <v>2659</v>
      </c>
    </row>
    <row r="7" spans="1:2" ht="25.5" customHeight="1">
      <c r="A7" s="11">
        <v>3</v>
      </c>
      <c r="B7" s="12" t="s">
        <v>2660</v>
      </c>
    </row>
    <row r="8" spans="1:2" ht="25.5" customHeight="1">
      <c r="A8" s="11">
        <v>4</v>
      </c>
      <c r="B8" s="12" t="s">
        <v>2661</v>
      </c>
    </row>
    <row r="9" spans="1:2" ht="25.5" customHeight="1">
      <c r="A9" s="11">
        <v>5</v>
      </c>
      <c r="B9" s="12" t="s">
        <v>2662</v>
      </c>
    </row>
    <row r="10" spans="1:2" ht="25.5" customHeight="1">
      <c r="A10" s="11">
        <v>6</v>
      </c>
      <c r="B10" s="12" t="s">
        <v>2663</v>
      </c>
    </row>
    <row r="11" spans="1:2" ht="25.5" customHeight="1">
      <c r="A11" s="11">
        <v>7</v>
      </c>
      <c r="B11" s="12" t="s">
        <v>2664</v>
      </c>
    </row>
    <row r="12" spans="1:2" ht="25.5" customHeight="1">
      <c r="A12" s="11">
        <v>8</v>
      </c>
      <c r="B12" s="12" t="s">
        <v>2665</v>
      </c>
    </row>
    <row r="13" spans="1:2" ht="25.5" customHeight="1">
      <c r="A13" s="11">
        <v>9</v>
      </c>
      <c r="B13" s="12" t="s">
        <v>2666</v>
      </c>
    </row>
    <row r="14" spans="1:2" ht="25.5" customHeight="1">
      <c r="A14" s="11">
        <v>10</v>
      </c>
      <c r="B14" s="12" t="s">
        <v>2667</v>
      </c>
    </row>
    <row r="15" spans="1:2" ht="25.5" customHeight="1">
      <c r="A15" s="11">
        <v>11</v>
      </c>
      <c r="B15" s="12" t="s">
        <v>2668</v>
      </c>
    </row>
    <row r="16" spans="1:2" ht="25.5" customHeight="1">
      <c r="A16" s="11">
        <v>12</v>
      </c>
      <c r="B16" s="12" t="s">
        <v>2669</v>
      </c>
    </row>
    <row r="17" spans="1:2" ht="25.5" customHeight="1">
      <c r="A17" s="11">
        <v>13</v>
      </c>
      <c r="B17" s="12" t="s">
        <v>2670</v>
      </c>
    </row>
    <row r="18" spans="1:2" ht="25.5" customHeight="1">
      <c r="A18" s="11">
        <v>14</v>
      </c>
      <c r="B18" s="12" t="s">
        <v>2671</v>
      </c>
    </row>
    <row r="19" spans="1:2" ht="25.5" customHeight="1">
      <c r="A19" s="11">
        <v>15</v>
      </c>
      <c r="B19" s="12" t="s">
        <v>2672</v>
      </c>
    </row>
    <row r="20" spans="1:2" ht="25.5" customHeight="1">
      <c r="A20" s="11">
        <v>16</v>
      </c>
      <c r="B20" s="12" t="s">
        <v>2673</v>
      </c>
    </row>
    <row r="21" spans="1:2" ht="25.5" customHeight="1">
      <c r="A21" s="11">
        <v>17</v>
      </c>
      <c r="B21" s="12" t="s">
        <v>2674</v>
      </c>
    </row>
    <row r="22" spans="1:2" ht="25.5" customHeight="1">
      <c r="A22" s="11">
        <v>18</v>
      </c>
      <c r="B22" s="12" t="s">
        <v>2675</v>
      </c>
    </row>
    <row r="23" spans="1:2" ht="25.5" customHeight="1">
      <c r="A23" s="11">
        <v>19</v>
      </c>
      <c r="B23" s="12" t="s">
        <v>2676</v>
      </c>
    </row>
    <row r="24" spans="1:2" ht="25.5" customHeight="1">
      <c r="A24" s="11">
        <v>20</v>
      </c>
      <c r="B24" s="12" t="s">
        <v>2677</v>
      </c>
    </row>
    <row r="25" spans="1:2" ht="25.5" customHeight="1">
      <c r="A25" s="11">
        <v>21</v>
      </c>
      <c r="B25" s="12" t="s">
        <v>2678</v>
      </c>
    </row>
    <row r="26" spans="1:2" ht="25.5" customHeight="1">
      <c r="A26" s="11">
        <v>22</v>
      </c>
      <c r="B26" s="12" t="s">
        <v>2679</v>
      </c>
    </row>
  </sheetData>
  <sheetProtection/>
  <mergeCells count="1">
    <mergeCell ref="A1:B1"/>
  </mergeCells>
  <printOptions/>
  <pageMargins left="0.9055118110236221" right="0.7086614173228347" top="0.9448818897637796" bottom="0.551181102362204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13"/>
  <sheetViews>
    <sheetView showGridLines="0" showZeros="0" zoomScalePageLayoutView="0" workbookViewId="0" topLeftCell="A1">
      <selection activeCell="A1" sqref="A1:IV16384"/>
    </sheetView>
  </sheetViews>
  <sheetFormatPr defaultColWidth="9.140625" defaultRowHeight="15"/>
  <cols>
    <col min="1" max="1" width="38.421875" style="24" customWidth="1"/>
    <col min="2" max="3" width="23.421875" style="24" customWidth="1"/>
    <col min="4" max="16384" width="9.140625" style="31" customWidth="1"/>
  </cols>
  <sheetData>
    <row r="1" spans="1:3" s="24" customFormat="1" ht="33.75" customHeight="1">
      <c r="A1" s="47" t="s">
        <v>2927</v>
      </c>
      <c r="B1" s="51"/>
      <c r="C1" s="51"/>
    </row>
    <row r="2" spans="1:3" s="24" customFormat="1" ht="16.5" customHeight="1">
      <c r="A2" s="48" t="s">
        <v>0</v>
      </c>
      <c r="B2" s="48"/>
      <c r="C2" s="48"/>
    </row>
    <row r="3" spans="1:3" s="24" customFormat="1" ht="28.5" customHeight="1">
      <c r="A3" s="25" t="s">
        <v>1734</v>
      </c>
      <c r="B3" s="25" t="s">
        <v>1615</v>
      </c>
      <c r="C3" s="25" t="s">
        <v>2</v>
      </c>
    </row>
    <row r="4" spans="1:3" s="24" customFormat="1" ht="28.5" customHeight="1">
      <c r="A4" s="30" t="s">
        <v>1735</v>
      </c>
      <c r="B4" s="28"/>
      <c r="C4" s="28">
        <v>407378</v>
      </c>
    </row>
    <row r="5" spans="1:3" s="24" customFormat="1" ht="28.5" customHeight="1">
      <c r="A5" s="30" t="s">
        <v>1736</v>
      </c>
      <c r="B5" s="28"/>
      <c r="C5" s="28">
        <v>407378</v>
      </c>
    </row>
    <row r="6" spans="1:3" s="24" customFormat="1" ht="28.5" customHeight="1">
      <c r="A6" s="30" t="s">
        <v>1738</v>
      </c>
      <c r="B6" s="28">
        <f>B7</f>
        <v>489967</v>
      </c>
      <c r="C6" s="28"/>
    </row>
    <row r="7" spans="1:3" s="24" customFormat="1" ht="28.5" customHeight="1">
      <c r="A7" s="30" t="s">
        <v>1736</v>
      </c>
      <c r="B7" s="28">
        <v>489967</v>
      </c>
      <c r="C7" s="28"/>
    </row>
    <row r="8" spans="1:3" s="24" customFormat="1" ht="28.5" customHeight="1">
      <c r="A8" s="30" t="s">
        <v>1739</v>
      </c>
      <c r="B8" s="28"/>
      <c r="C8" s="28">
        <v>47474</v>
      </c>
    </row>
    <row r="9" spans="1:3" s="24" customFormat="1" ht="28.5" customHeight="1">
      <c r="A9" s="30" t="s">
        <v>1736</v>
      </c>
      <c r="B9" s="28"/>
      <c r="C9" s="28">
        <v>47474</v>
      </c>
    </row>
    <row r="10" spans="1:3" s="24" customFormat="1" ht="28.5" customHeight="1">
      <c r="A10" s="30" t="s">
        <v>1740</v>
      </c>
      <c r="B10" s="28"/>
      <c r="C10" s="28">
        <v>32049</v>
      </c>
    </row>
    <row r="11" spans="1:3" s="24" customFormat="1" ht="28.5" customHeight="1">
      <c r="A11" s="30" t="s">
        <v>1736</v>
      </c>
      <c r="B11" s="28"/>
      <c r="C11" s="28">
        <v>32049</v>
      </c>
    </row>
    <row r="12" spans="1:3" s="24" customFormat="1" ht="28.5" customHeight="1">
      <c r="A12" s="30" t="s">
        <v>1741</v>
      </c>
      <c r="B12" s="28"/>
      <c r="C12" s="28">
        <v>420535</v>
      </c>
    </row>
    <row r="13" spans="1:3" s="24" customFormat="1" ht="28.5" customHeight="1">
      <c r="A13" s="30" t="s">
        <v>1736</v>
      </c>
      <c r="B13" s="28"/>
      <c r="C13" s="28">
        <v>420535</v>
      </c>
    </row>
    <row r="14" s="24" customFormat="1" ht="16.5" customHeight="1"/>
  </sheetData>
  <sheetProtection/>
  <mergeCells count="2">
    <mergeCell ref="A1:C1"/>
    <mergeCell ref="A2:C2"/>
  </mergeCells>
  <printOptions/>
  <pageMargins left="0.984251968503937" right="0.31496062992125984" top="0.984251968503937" bottom="0.5905511811023623" header="0.3937007874015748" footer="0.3937007874015748"/>
  <pageSetup firstPageNumber="117" useFirstPageNumber="1" horizontalDpi="600" verticalDpi="600" orientation="portrait" pageOrder="overThenDown" paperSize="12" r:id="rId1"/>
  <headerFooter alignWithMargins="0">
    <oddFooter>&amp;C &amp;P</oddFooter>
  </headerFooter>
</worksheet>
</file>

<file path=xl/worksheets/sheet11.xml><?xml version="1.0" encoding="utf-8"?>
<worksheet xmlns="http://schemas.openxmlformats.org/spreadsheetml/2006/main" xmlns:r="http://schemas.openxmlformats.org/officeDocument/2006/relationships">
  <dimension ref="A1:L34"/>
  <sheetViews>
    <sheetView showGridLines="0" showZeros="0" zoomScalePageLayoutView="0" workbookViewId="0" topLeftCell="A1">
      <selection activeCell="A1" sqref="A1:IV16384"/>
    </sheetView>
  </sheetViews>
  <sheetFormatPr defaultColWidth="10.7109375" defaultRowHeight="15"/>
  <cols>
    <col min="1" max="1" width="31.421875" style="24" customWidth="1"/>
    <col min="2" max="9" width="12.421875" style="24" customWidth="1"/>
    <col min="10" max="10" width="12.421875" style="31" customWidth="1"/>
    <col min="11" max="11" width="12.57421875" style="31" customWidth="1"/>
    <col min="12" max="12" width="9.421875" style="31" customWidth="1"/>
    <col min="13" max="242" width="9.140625" style="31" customWidth="1"/>
    <col min="243" max="243" width="41.140625" style="31" customWidth="1"/>
    <col min="244" max="246" width="16.57421875" style="31" customWidth="1"/>
    <col min="247" max="247" width="15.140625" style="31" customWidth="1"/>
    <col min="248" max="249" width="16.57421875" style="31" customWidth="1"/>
    <col min="250" max="250" width="15.7109375" style="31" customWidth="1"/>
    <col min="251" max="251" width="14.28125" style="31" customWidth="1"/>
    <col min="252" max="252" width="46.421875" style="31" customWidth="1"/>
    <col min="253" max="16384" width="10.7109375" style="31" customWidth="1"/>
  </cols>
  <sheetData>
    <row r="1" spans="1:9" s="24" customFormat="1" ht="22.5" customHeight="1">
      <c r="A1" s="47" t="s">
        <v>2940</v>
      </c>
      <c r="B1" s="47"/>
      <c r="C1" s="47"/>
      <c r="D1" s="47"/>
      <c r="E1" s="47"/>
      <c r="F1" s="47"/>
      <c r="G1" s="47"/>
      <c r="H1" s="47"/>
      <c r="I1" s="47"/>
    </row>
    <row r="2" spans="1:12" s="24" customFormat="1" ht="16.5" customHeight="1">
      <c r="A2" s="57" t="s">
        <v>2939</v>
      </c>
      <c r="B2" s="57"/>
      <c r="C2" s="57"/>
      <c r="D2" s="57"/>
      <c r="E2" s="57"/>
      <c r="F2" s="57"/>
      <c r="G2" s="57"/>
      <c r="H2" s="57"/>
      <c r="I2" s="57"/>
      <c r="J2" s="57"/>
      <c r="K2" s="57"/>
      <c r="L2" s="57"/>
    </row>
    <row r="3" spans="1:12" s="24" customFormat="1" ht="15.75" customHeight="1">
      <c r="A3" s="56" t="s">
        <v>1742</v>
      </c>
      <c r="B3" s="56" t="s">
        <v>1743</v>
      </c>
      <c r="C3" s="56" t="s">
        <v>1744</v>
      </c>
      <c r="D3" s="56" t="s">
        <v>1745</v>
      </c>
      <c r="E3" s="58" t="s">
        <v>1746</v>
      </c>
      <c r="F3" s="56" t="s">
        <v>1747</v>
      </c>
      <c r="G3" s="56" t="s">
        <v>1748</v>
      </c>
      <c r="H3" s="56" t="s">
        <v>1749</v>
      </c>
      <c r="I3" s="58" t="s">
        <v>1750</v>
      </c>
      <c r="J3" s="56" t="s">
        <v>2923</v>
      </c>
      <c r="K3" s="56" t="s">
        <v>1750</v>
      </c>
      <c r="L3" s="56" t="s">
        <v>2924</v>
      </c>
    </row>
    <row r="4" spans="1:12" s="24" customFormat="1" ht="12.75" customHeight="1">
      <c r="A4" s="56"/>
      <c r="B4" s="56"/>
      <c r="C4" s="56"/>
      <c r="D4" s="56"/>
      <c r="E4" s="58"/>
      <c r="F4" s="56"/>
      <c r="G4" s="56"/>
      <c r="H4" s="56"/>
      <c r="I4" s="58"/>
      <c r="J4" s="56"/>
      <c r="K4" s="56"/>
      <c r="L4" s="56"/>
    </row>
    <row r="5" spans="1:12" s="24" customFormat="1" ht="16.5" customHeight="1">
      <c r="A5" s="27" t="s">
        <v>2928</v>
      </c>
      <c r="B5" s="35">
        <f>SUM(C5:L5)</f>
        <v>0</v>
      </c>
      <c r="C5" s="35"/>
      <c r="D5" s="29"/>
      <c r="E5" s="29"/>
      <c r="F5" s="29"/>
      <c r="G5" s="29"/>
      <c r="H5" s="29"/>
      <c r="I5" s="29"/>
      <c r="J5" s="29"/>
      <c r="K5" s="29"/>
      <c r="L5" s="29">
        <f>SUM(L6:L31)</f>
        <v>0</v>
      </c>
    </row>
    <row r="6" spans="1:12" s="24" customFormat="1" ht="16.5" customHeight="1">
      <c r="A6" s="27" t="s">
        <v>1759</v>
      </c>
      <c r="B6" s="35">
        <f aca="true" t="shared" si="0" ref="B6:B34">SUM(C6:L6)</f>
        <v>0</v>
      </c>
      <c r="C6" s="35"/>
      <c r="D6" s="29"/>
      <c r="E6" s="29"/>
      <c r="F6" s="29"/>
      <c r="G6" s="29"/>
      <c r="H6" s="29"/>
      <c r="I6" s="29"/>
      <c r="J6" s="29"/>
      <c r="K6" s="37"/>
      <c r="L6" s="37">
        <v>0</v>
      </c>
    </row>
    <row r="7" spans="1:12" s="24" customFormat="1" ht="16.5" customHeight="1">
      <c r="A7" s="27" t="s">
        <v>1761</v>
      </c>
      <c r="B7" s="28">
        <f t="shared" si="0"/>
        <v>6</v>
      </c>
      <c r="C7" s="28"/>
      <c r="D7" s="28">
        <v>1</v>
      </c>
      <c r="E7" s="28"/>
      <c r="F7" s="28">
        <v>5</v>
      </c>
      <c r="G7" s="28"/>
      <c r="H7" s="28"/>
      <c r="I7" s="28"/>
      <c r="J7" s="28"/>
      <c r="K7" s="28"/>
      <c r="L7" s="28">
        <v>0</v>
      </c>
    </row>
    <row r="8" spans="1:12" s="24" customFormat="1" ht="16.5" customHeight="1">
      <c r="A8" s="27" t="s">
        <v>1763</v>
      </c>
      <c r="B8" s="28">
        <f t="shared" si="0"/>
        <v>0</v>
      </c>
      <c r="C8" s="28"/>
      <c r="D8" s="28"/>
      <c r="E8" s="28"/>
      <c r="F8" s="28"/>
      <c r="G8" s="28"/>
      <c r="H8" s="28"/>
      <c r="I8" s="28"/>
      <c r="J8" s="28"/>
      <c r="K8" s="28"/>
      <c r="L8" s="28">
        <v>0</v>
      </c>
    </row>
    <row r="9" spans="1:12" s="24" customFormat="1" ht="16.5" customHeight="1">
      <c r="A9" s="27" t="s">
        <v>1765</v>
      </c>
      <c r="B9" s="28">
        <f t="shared" si="0"/>
        <v>0</v>
      </c>
      <c r="C9" s="28"/>
      <c r="D9" s="28"/>
      <c r="E9" s="28"/>
      <c r="F9" s="28"/>
      <c r="G9" s="28"/>
      <c r="H9" s="28"/>
      <c r="I9" s="28"/>
      <c r="J9" s="28"/>
      <c r="K9" s="28"/>
      <c r="L9" s="28">
        <v>0</v>
      </c>
    </row>
    <row r="10" spans="1:12" s="24" customFormat="1" ht="16.5" customHeight="1">
      <c r="A10" s="27" t="s">
        <v>2929</v>
      </c>
      <c r="B10" s="28">
        <f t="shared" si="0"/>
        <v>0</v>
      </c>
      <c r="C10" s="28"/>
      <c r="D10" s="28"/>
      <c r="E10" s="28"/>
      <c r="F10" s="28"/>
      <c r="G10" s="28"/>
      <c r="H10" s="28"/>
      <c r="I10" s="28"/>
      <c r="J10" s="28"/>
      <c r="K10" s="28"/>
      <c r="L10" s="28">
        <v>0</v>
      </c>
    </row>
    <row r="11" spans="1:12" s="24" customFormat="1" ht="16.5" customHeight="1">
      <c r="A11" s="27" t="s">
        <v>2930</v>
      </c>
      <c r="B11" s="28">
        <f t="shared" si="0"/>
        <v>56767</v>
      </c>
      <c r="C11" s="28">
        <v>11450</v>
      </c>
      <c r="D11" s="28"/>
      <c r="E11" s="28"/>
      <c r="F11" s="28">
        <v>1043</v>
      </c>
      <c r="G11" s="28"/>
      <c r="H11" s="28"/>
      <c r="I11" s="28"/>
      <c r="J11" s="28">
        <v>44274</v>
      </c>
      <c r="K11" s="28"/>
      <c r="L11" s="28">
        <v>0</v>
      </c>
    </row>
    <row r="12" spans="1:12" s="24" customFormat="1" ht="16.5" customHeight="1">
      <c r="A12" s="27" t="s">
        <v>2931</v>
      </c>
      <c r="B12" s="28">
        <f t="shared" si="0"/>
        <v>0</v>
      </c>
      <c r="C12" s="28"/>
      <c r="D12" s="28"/>
      <c r="E12" s="28"/>
      <c r="F12" s="28"/>
      <c r="G12" s="28"/>
      <c r="H12" s="28"/>
      <c r="I12" s="28"/>
      <c r="J12" s="28"/>
      <c r="K12" s="28"/>
      <c r="L12" s="28">
        <v>0</v>
      </c>
    </row>
    <row r="13" spans="1:12" s="24" customFormat="1" ht="16.5" customHeight="1">
      <c r="A13" s="27" t="s">
        <v>1769</v>
      </c>
      <c r="B13" s="28">
        <f t="shared" si="0"/>
        <v>0</v>
      </c>
      <c r="C13" s="28"/>
      <c r="D13" s="28"/>
      <c r="E13" s="28"/>
      <c r="F13" s="28"/>
      <c r="G13" s="28"/>
      <c r="H13" s="28"/>
      <c r="I13" s="28"/>
      <c r="J13" s="28"/>
      <c r="K13" s="28"/>
      <c r="L13" s="28">
        <v>0</v>
      </c>
    </row>
    <row r="14" spans="1:12" s="24" customFormat="1" ht="16.5" customHeight="1">
      <c r="A14" s="27" t="s">
        <v>1771</v>
      </c>
      <c r="B14" s="28">
        <f t="shared" si="0"/>
        <v>0</v>
      </c>
      <c r="C14" s="28"/>
      <c r="D14" s="28"/>
      <c r="E14" s="28"/>
      <c r="F14" s="28"/>
      <c r="G14" s="28"/>
      <c r="H14" s="28"/>
      <c r="I14" s="28"/>
      <c r="J14" s="28"/>
      <c r="K14" s="28"/>
      <c r="L14" s="28">
        <v>0</v>
      </c>
    </row>
    <row r="15" spans="1:12" s="24" customFormat="1" ht="16.5" customHeight="1">
      <c r="A15" s="27" t="s">
        <v>1773</v>
      </c>
      <c r="B15" s="28">
        <f t="shared" si="0"/>
        <v>2727</v>
      </c>
      <c r="C15" s="28">
        <v>2627</v>
      </c>
      <c r="D15" s="28"/>
      <c r="E15" s="28"/>
      <c r="F15" s="28">
        <v>100</v>
      </c>
      <c r="G15" s="28"/>
      <c r="H15" s="28"/>
      <c r="I15" s="28"/>
      <c r="J15" s="28"/>
      <c r="K15" s="28"/>
      <c r="L15" s="28">
        <v>0</v>
      </c>
    </row>
    <row r="16" spans="1:12" s="24" customFormat="1" ht="16.5" customHeight="1">
      <c r="A16" s="27" t="s">
        <v>1775</v>
      </c>
      <c r="B16" s="28">
        <f t="shared" si="0"/>
        <v>0</v>
      </c>
      <c r="C16" s="28"/>
      <c r="D16" s="28"/>
      <c r="E16" s="28"/>
      <c r="F16" s="28"/>
      <c r="G16" s="28"/>
      <c r="H16" s="28"/>
      <c r="I16" s="28"/>
      <c r="J16" s="28"/>
      <c r="K16" s="28"/>
      <c r="L16" s="28">
        <v>0</v>
      </c>
    </row>
    <row r="17" spans="1:12" s="24" customFormat="1" ht="16.5" customHeight="1">
      <c r="A17" s="27" t="s">
        <v>1777</v>
      </c>
      <c r="B17" s="28">
        <f t="shared" si="0"/>
        <v>0</v>
      </c>
      <c r="C17" s="28"/>
      <c r="D17" s="28"/>
      <c r="E17" s="28"/>
      <c r="F17" s="28"/>
      <c r="G17" s="28"/>
      <c r="H17" s="28"/>
      <c r="I17" s="28"/>
      <c r="J17" s="28"/>
      <c r="K17" s="28"/>
      <c r="L17" s="28">
        <v>0</v>
      </c>
    </row>
    <row r="18" spans="1:12" s="24" customFormat="1" ht="16.5" customHeight="1">
      <c r="A18" s="27" t="s">
        <v>1779</v>
      </c>
      <c r="B18" s="28">
        <f t="shared" si="0"/>
        <v>242</v>
      </c>
      <c r="C18" s="28"/>
      <c r="D18" s="28">
        <v>242</v>
      </c>
      <c r="E18" s="28"/>
      <c r="F18" s="28"/>
      <c r="G18" s="28"/>
      <c r="H18" s="28"/>
      <c r="I18" s="28"/>
      <c r="J18" s="28"/>
      <c r="K18" s="28"/>
      <c r="L18" s="28">
        <v>0</v>
      </c>
    </row>
    <row r="19" spans="1:12" s="24" customFormat="1" ht="16.5" customHeight="1">
      <c r="A19" s="27" t="s">
        <v>2932</v>
      </c>
      <c r="B19" s="28">
        <f t="shared" si="0"/>
        <v>0</v>
      </c>
      <c r="C19" s="28"/>
      <c r="D19" s="28"/>
      <c r="E19" s="28"/>
      <c r="F19" s="28"/>
      <c r="G19" s="28"/>
      <c r="H19" s="28"/>
      <c r="I19" s="28"/>
      <c r="J19" s="28"/>
      <c r="K19" s="28"/>
      <c r="L19" s="28">
        <v>0</v>
      </c>
    </row>
    <row r="20" spans="1:12" s="24" customFormat="1" ht="16.5" customHeight="1">
      <c r="A20" s="27" t="s">
        <v>2933</v>
      </c>
      <c r="B20" s="28">
        <f t="shared" si="0"/>
        <v>0</v>
      </c>
      <c r="C20" s="28"/>
      <c r="D20" s="28"/>
      <c r="E20" s="28"/>
      <c r="F20" s="28"/>
      <c r="G20" s="28"/>
      <c r="H20" s="28"/>
      <c r="I20" s="28"/>
      <c r="J20" s="28"/>
      <c r="K20" s="28"/>
      <c r="L20" s="28">
        <v>0</v>
      </c>
    </row>
    <row r="21" spans="1:12" s="24" customFormat="1" ht="16.5" customHeight="1">
      <c r="A21" s="27" t="s">
        <v>1782</v>
      </c>
      <c r="B21" s="28">
        <f t="shared" si="0"/>
        <v>0</v>
      </c>
      <c r="C21" s="28"/>
      <c r="D21" s="28"/>
      <c r="E21" s="28"/>
      <c r="F21" s="28"/>
      <c r="G21" s="28"/>
      <c r="H21" s="28"/>
      <c r="I21" s="28"/>
      <c r="J21" s="28"/>
      <c r="K21" s="28"/>
      <c r="L21" s="28">
        <v>0</v>
      </c>
    </row>
    <row r="22" spans="1:12" s="24" customFormat="1" ht="16.5" customHeight="1">
      <c r="A22" s="27" t="s">
        <v>2934</v>
      </c>
      <c r="B22" s="28">
        <f t="shared" si="0"/>
        <v>0</v>
      </c>
      <c r="C22" s="28"/>
      <c r="D22" s="28"/>
      <c r="E22" s="28"/>
      <c r="F22" s="28"/>
      <c r="G22" s="28"/>
      <c r="H22" s="28"/>
      <c r="I22" s="28"/>
      <c r="J22" s="28"/>
      <c r="K22" s="28"/>
      <c r="L22" s="28">
        <v>0</v>
      </c>
    </row>
    <row r="23" spans="1:12" s="24" customFormat="1" ht="16.5" customHeight="1">
      <c r="A23" s="27" t="s">
        <v>2935</v>
      </c>
      <c r="B23" s="28">
        <f t="shared" si="0"/>
        <v>0</v>
      </c>
      <c r="C23" s="28"/>
      <c r="D23" s="28"/>
      <c r="E23" s="28"/>
      <c r="F23" s="28"/>
      <c r="G23" s="28"/>
      <c r="H23" s="28"/>
      <c r="I23" s="28"/>
      <c r="J23" s="28"/>
      <c r="K23" s="28"/>
      <c r="L23" s="28">
        <v>0</v>
      </c>
    </row>
    <row r="24" spans="1:12" s="24" customFormat="1" ht="16.5" customHeight="1">
      <c r="A24" s="27" t="s">
        <v>1784</v>
      </c>
      <c r="B24" s="28">
        <f t="shared" si="0"/>
        <v>0</v>
      </c>
      <c r="C24" s="28"/>
      <c r="D24" s="28"/>
      <c r="E24" s="28"/>
      <c r="F24" s="28"/>
      <c r="G24" s="28"/>
      <c r="H24" s="28"/>
      <c r="I24" s="28"/>
      <c r="J24" s="28"/>
      <c r="K24" s="28"/>
      <c r="L24" s="28">
        <v>0</v>
      </c>
    </row>
    <row r="25" spans="1:12" s="24" customFormat="1" ht="16.5" customHeight="1">
      <c r="A25" s="27" t="s">
        <v>1786</v>
      </c>
      <c r="B25" s="28">
        <f t="shared" si="0"/>
        <v>0</v>
      </c>
      <c r="C25" s="28"/>
      <c r="D25" s="28"/>
      <c r="E25" s="28"/>
      <c r="F25" s="28"/>
      <c r="G25" s="28"/>
      <c r="H25" s="28"/>
      <c r="I25" s="28"/>
      <c r="J25" s="28"/>
      <c r="K25" s="28"/>
      <c r="L25" s="28">
        <v>0</v>
      </c>
    </row>
    <row r="26" spans="1:12" s="24" customFormat="1" ht="16.5" customHeight="1">
      <c r="A26" s="27" t="s">
        <v>1788</v>
      </c>
      <c r="B26" s="28">
        <f t="shared" si="0"/>
        <v>340</v>
      </c>
      <c r="C26" s="28"/>
      <c r="D26" s="28">
        <v>40</v>
      </c>
      <c r="E26" s="28"/>
      <c r="F26" s="28">
        <v>300</v>
      </c>
      <c r="G26" s="28"/>
      <c r="H26" s="28"/>
      <c r="I26" s="28"/>
      <c r="J26" s="28"/>
      <c r="K26" s="28"/>
      <c r="L26" s="28">
        <v>0</v>
      </c>
    </row>
    <row r="27" spans="1:12" s="24" customFormat="1" ht="16.5" customHeight="1">
      <c r="A27" s="27" t="s">
        <v>2936</v>
      </c>
      <c r="B27" s="28">
        <f t="shared" si="0"/>
        <v>0</v>
      </c>
      <c r="C27" s="28"/>
      <c r="D27" s="28"/>
      <c r="E27" s="28"/>
      <c r="F27" s="28"/>
      <c r="G27" s="28"/>
      <c r="H27" s="28"/>
      <c r="I27" s="28"/>
      <c r="J27" s="28"/>
      <c r="K27" s="28"/>
      <c r="L27" s="28">
        <v>0</v>
      </c>
    </row>
    <row r="28" spans="1:12" s="24" customFormat="1" ht="16.5" customHeight="1">
      <c r="A28" s="27" t="s">
        <v>2937</v>
      </c>
      <c r="B28" s="28">
        <f t="shared" si="0"/>
        <v>0</v>
      </c>
      <c r="C28" s="28"/>
      <c r="D28" s="28"/>
      <c r="E28" s="28"/>
      <c r="F28" s="28"/>
      <c r="G28" s="28"/>
      <c r="H28" s="28"/>
      <c r="I28" s="28"/>
      <c r="J28" s="28"/>
      <c r="K28" s="28"/>
      <c r="L28" s="28">
        <v>0</v>
      </c>
    </row>
    <row r="29" spans="1:12" s="24" customFormat="1" ht="16.5" customHeight="1">
      <c r="A29" s="27" t="s">
        <v>1791</v>
      </c>
      <c r="B29" s="28">
        <f t="shared" si="0"/>
        <v>0</v>
      </c>
      <c r="C29" s="28"/>
      <c r="D29" s="28"/>
      <c r="E29" s="28"/>
      <c r="F29" s="28"/>
      <c r="G29" s="28"/>
      <c r="H29" s="28"/>
      <c r="I29" s="28"/>
      <c r="J29" s="28"/>
      <c r="K29" s="28"/>
      <c r="L29" s="28">
        <v>0</v>
      </c>
    </row>
    <row r="30" spans="1:12" s="24" customFormat="1" ht="16.5" customHeight="1">
      <c r="A30" s="27" t="s">
        <v>1793</v>
      </c>
      <c r="B30" s="28">
        <f t="shared" si="0"/>
        <v>12525</v>
      </c>
      <c r="C30" s="28"/>
      <c r="D30" s="28">
        <v>7997</v>
      </c>
      <c r="E30" s="28"/>
      <c r="F30" s="28">
        <v>4528</v>
      </c>
      <c r="G30" s="28"/>
      <c r="H30" s="28"/>
      <c r="I30" s="28"/>
      <c r="J30" s="28"/>
      <c r="K30" s="28"/>
      <c r="L30" s="28">
        <v>0</v>
      </c>
    </row>
    <row r="31" spans="1:12" s="24" customFormat="1" ht="16.5" customHeight="1">
      <c r="A31" s="27" t="s">
        <v>2938</v>
      </c>
      <c r="B31" s="28">
        <f t="shared" si="0"/>
        <v>1525</v>
      </c>
      <c r="C31" s="28">
        <v>61</v>
      </c>
      <c r="D31" s="28">
        <v>135</v>
      </c>
      <c r="E31" s="28"/>
      <c r="F31" s="28">
        <v>1329</v>
      </c>
      <c r="G31" s="28"/>
      <c r="H31" s="28"/>
      <c r="I31" s="28"/>
      <c r="J31" s="28"/>
      <c r="K31" s="28"/>
      <c r="L31" s="28">
        <v>0</v>
      </c>
    </row>
    <row r="32" spans="1:12" s="24" customFormat="1" ht="409.5" customHeight="1" hidden="1">
      <c r="A32" s="30"/>
      <c r="B32" s="28">
        <f t="shared" si="0"/>
        <v>0</v>
      </c>
      <c r="C32" s="28"/>
      <c r="D32" s="28"/>
      <c r="E32" s="28"/>
      <c r="F32" s="28"/>
      <c r="G32" s="28"/>
      <c r="H32" s="28"/>
      <c r="I32" s="28"/>
      <c r="J32" s="35"/>
      <c r="K32" s="35"/>
      <c r="L32" s="35"/>
    </row>
    <row r="33" spans="1:12" s="24" customFormat="1" ht="409.5" customHeight="1" hidden="1">
      <c r="A33" s="30"/>
      <c r="B33" s="28">
        <f t="shared" si="0"/>
        <v>0</v>
      </c>
      <c r="C33" s="28"/>
      <c r="D33" s="28"/>
      <c r="E33" s="28"/>
      <c r="F33" s="28"/>
      <c r="G33" s="28"/>
      <c r="H33" s="28"/>
      <c r="I33" s="28"/>
      <c r="J33" s="35"/>
      <c r="K33" s="35"/>
      <c r="L33" s="35"/>
    </row>
    <row r="34" spans="1:12" s="24" customFormat="1" ht="17.25" customHeight="1">
      <c r="A34" s="25" t="s">
        <v>1797</v>
      </c>
      <c r="B34" s="28">
        <f t="shared" si="0"/>
        <v>74132</v>
      </c>
      <c r="C34" s="28">
        <v>14138</v>
      </c>
      <c r="D34" s="28">
        <v>8415</v>
      </c>
      <c r="E34" s="28"/>
      <c r="F34" s="28">
        <v>7305</v>
      </c>
      <c r="G34" s="28"/>
      <c r="H34" s="28"/>
      <c r="I34" s="28"/>
      <c r="J34" s="38">
        <v>44274</v>
      </c>
      <c r="K34" s="35"/>
      <c r="L34" s="35"/>
    </row>
    <row r="35" s="24" customFormat="1" ht="16.5" customHeight="1"/>
  </sheetData>
  <sheetProtection/>
  <mergeCells count="14">
    <mergeCell ref="A1:I1"/>
    <mergeCell ref="A3:A4"/>
    <mergeCell ref="B3:B4"/>
    <mergeCell ref="C3:C4"/>
    <mergeCell ref="D3:D4"/>
    <mergeCell ref="E3:E4"/>
    <mergeCell ref="J3:J4"/>
    <mergeCell ref="K3:K4"/>
    <mergeCell ref="L3:L4"/>
    <mergeCell ref="A2:L2"/>
    <mergeCell ref="F3:F4"/>
    <mergeCell ref="G3:G4"/>
    <mergeCell ref="H3:H4"/>
    <mergeCell ref="I3:I4"/>
  </mergeCells>
  <printOptions/>
  <pageMargins left="0.9055118110236221" right="0.31496062992125984" top="0.984251968503937" bottom="0.5905511811023623" header="0.3937007874015748" footer="0.3937007874015748"/>
  <pageSetup firstPageNumber="118" useFirstPageNumber="1" horizontalDpi="600" verticalDpi="600" orientation="landscape" pageOrder="overThenDown" paperSize="12" r:id="rId1"/>
  <headerFooter alignWithMargins="0">
    <oddFooter>&amp;C &amp;P</oddFooter>
  </headerFooter>
</worksheet>
</file>

<file path=xl/worksheets/sheet12.xml><?xml version="1.0" encoding="utf-8"?>
<worksheet xmlns="http://schemas.openxmlformats.org/spreadsheetml/2006/main" xmlns:r="http://schemas.openxmlformats.org/officeDocument/2006/relationships">
  <dimension ref="A1:G33"/>
  <sheetViews>
    <sheetView showGridLines="0" showZeros="0" zoomScalePageLayoutView="0" workbookViewId="0" topLeftCell="A1">
      <selection activeCell="A3" sqref="A3:G32"/>
    </sheetView>
  </sheetViews>
  <sheetFormatPr defaultColWidth="10.7109375" defaultRowHeight="15"/>
  <cols>
    <col min="1" max="1" width="46.421875" style="24" customWidth="1"/>
    <col min="2" max="3" width="6.57421875" style="40" customWidth="1"/>
    <col min="4" max="4" width="4.140625" style="40" customWidth="1"/>
    <col min="5" max="6" width="6.57421875" style="40" customWidth="1"/>
    <col min="7" max="7" width="8.00390625" style="40" customWidth="1"/>
    <col min="8" max="236" width="9.140625" style="31" customWidth="1"/>
    <col min="237" max="237" width="41.140625" style="31" customWidth="1"/>
    <col min="238" max="240" width="16.57421875" style="31" customWidth="1"/>
    <col min="241" max="241" width="15.140625" style="31" customWidth="1"/>
    <col min="242" max="243" width="16.57421875" style="31" customWidth="1"/>
    <col min="244" max="244" width="15.7109375" style="31" customWidth="1"/>
    <col min="245" max="245" width="14.28125" style="31" customWidth="1"/>
    <col min="246" max="246" width="46.421875" style="31" customWidth="1"/>
    <col min="247" max="16384" width="10.7109375" style="31" customWidth="1"/>
  </cols>
  <sheetData>
    <row r="1" spans="1:7" s="24" customFormat="1" ht="24.75" customHeight="1">
      <c r="A1" s="47" t="s">
        <v>2948</v>
      </c>
      <c r="B1" s="47"/>
      <c r="C1" s="47"/>
      <c r="D1" s="47"/>
      <c r="E1" s="47"/>
      <c r="F1" s="47"/>
      <c r="G1" s="47"/>
    </row>
    <row r="2" spans="1:7" s="24" customFormat="1" ht="16.5" customHeight="1">
      <c r="A2" s="57" t="s">
        <v>0</v>
      </c>
      <c r="B2" s="57"/>
      <c r="C2" s="57"/>
      <c r="D2" s="57"/>
      <c r="E2" s="57"/>
      <c r="F2" s="57"/>
      <c r="G2" s="57"/>
    </row>
    <row r="3" spans="1:7" s="24" customFormat="1" ht="33.75" customHeight="1">
      <c r="A3" s="56" t="s">
        <v>1751</v>
      </c>
      <c r="B3" s="58" t="s">
        <v>1743</v>
      </c>
      <c r="C3" s="58" t="s">
        <v>1752</v>
      </c>
      <c r="D3" s="58" t="s">
        <v>1753</v>
      </c>
      <c r="E3" s="58" t="s">
        <v>1754</v>
      </c>
      <c r="F3" s="58" t="s">
        <v>1755</v>
      </c>
      <c r="G3" s="58" t="s">
        <v>1756</v>
      </c>
    </row>
    <row r="4" spans="1:7" s="24" customFormat="1" ht="33" customHeight="1">
      <c r="A4" s="56"/>
      <c r="B4" s="58"/>
      <c r="C4" s="58"/>
      <c r="D4" s="58"/>
      <c r="E4" s="58"/>
      <c r="F4" s="58"/>
      <c r="G4" s="58"/>
    </row>
    <row r="5" spans="1:7" s="24" customFormat="1" ht="16.5" customHeight="1">
      <c r="A5" s="27" t="s">
        <v>2941</v>
      </c>
      <c r="B5" s="39">
        <f>SUM(C5:G5)</f>
        <v>0</v>
      </c>
      <c r="C5" s="29">
        <v>0</v>
      </c>
      <c r="D5" s="39">
        <v>0</v>
      </c>
      <c r="E5" s="39">
        <v>0</v>
      </c>
      <c r="F5" s="39">
        <v>0</v>
      </c>
      <c r="G5" s="39">
        <v>0</v>
      </c>
    </row>
    <row r="6" spans="1:7" s="24" customFormat="1" ht="16.5" customHeight="1">
      <c r="A6" s="27" t="s">
        <v>1760</v>
      </c>
      <c r="B6" s="39">
        <f aca="true" t="shared" si="0" ref="B6:B31">SUM(C6:G6)</f>
        <v>0</v>
      </c>
      <c r="C6" s="29">
        <v>0</v>
      </c>
      <c r="D6" s="39"/>
      <c r="E6" s="39"/>
      <c r="F6" s="39"/>
      <c r="G6" s="39">
        <v>0</v>
      </c>
    </row>
    <row r="7" spans="1:7" s="24" customFormat="1" ht="16.5" customHeight="1">
      <c r="A7" s="27" t="s">
        <v>1762</v>
      </c>
      <c r="B7" s="39">
        <f t="shared" si="0"/>
        <v>2</v>
      </c>
      <c r="C7" s="29">
        <v>2</v>
      </c>
      <c r="D7" s="39"/>
      <c r="E7" s="39"/>
      <c r="F7" s="39"/>
      <c r="G7" s="39">
        <v>0</v>
      </c>
    </row>
    <row r="8" spans="1:7" s="24" customFormat="1" ht="16.5" customHeight="1">
      <c r="A8" s="27" t="s">
        <v>1764</v>
      </c>
      <c r="B8" s="39">
        <f t="shared" si="0"/>
        <v>0</v>
      </c>
      <c r="C8" s="29">
        <v>0</v>
      </c>
      <c r="D8" s="39"/>
      <c r="E8" s="39"/>
      <c r="F8" s="39"/>
      <c r="G8" s="39">
        <v>0</v>
      </c>
    </row>
    <row r="9" spans="1:7" s="24" customFormat="1" ht="16.5" customHeight="1">
      <c r="A9" s="27" t="s">
        <v>1766</v>
      </c>
      <c r="B9" s="39">
        <f t="shared" si="0"/>
        <v>0</v>
      </c>
      <c r="C9" s="29">
        <v>0</v>
      </c>
      <c r="D9" s="39"/>
      <c r="E9" s="39"/>
      <c r="F9" s="39"/>
      <c r="G9" s="39">
        <v>0</v>
      </c>
    </row>
    <row r="10" spans="1:7" s="24" customFormat="1" ht="16.5" customHeight="1">
      <c r="A10" s="27" t="s">
        <v>2942</v>
      </c>
      <c r="B10" s="39">
        <f t="shared" si="0"/>
        <v>0</v>
      </c>
      <c r="C10" s="29">
        <v>0</v>
      </c>
      <c r="D10" s="39"/>
      <c r="E10" s="39"/>
      <c r="F10" s="39"/>
      <c r="G10" s="39">
        <v>0</v>
      </c>
    </row>
    <row r="11" spans="1:7" s="24" customFormat="1" ht="16.5" customHeight="1">
      <c r="A11" s="27" t="s">
        <v>1767</v>
      </c>
      <c r="B11" s="39">
        <f>SUM(C11:F11)</f>
        <v>43234</v>
      </c>
      <c r="C11" s="29">
        <v>37860</v>
      </c>
      <c r="D11" s="39"/>
      <c r="E11" s="39"/>
      <c r="F11" s="39">
        <v>5374</v>
      </c>
      <c r="G11" s="35"/>
    </row>
    <row r="12" spans="1:7" s="24" customFormat="1" ht="16.5" customHeight="1">
      <c r="A12" s="27" t="s">
        <v>1768</v>
      </c>
      <c r="B12" s="39">
        <f t="shared" si="0"/>
        <v>0</v>
      </c>
      <c r="C12" s="29">
        <v>0</v>
      </c>
      <c r="D12" s="39"/>
      <c r="E12" s="39"/>
      <c r="F12" s="39"/>
      <c r="G12" s="39">
        <v>0</v>
      </c>
    </row>
    <row r="13" spans="1:7" s="24" customFormat="1" ht="16.5" customHeight="1">
      <c r="A13" s="27" t="s">
        <v>1770</v>
      </c>
      <c r="B13" s="39">
        <f t="shared" si="0"/>
        <v>0</v>
      </c>
      <c r="C13" s="29">
        <v>0</v>
      </c>
      <c r="D13" s="39">
        <v>0</v>
      </c>
      <c r="E13" s="39">
        <v>0</v>
      </c>
      <c r="F13" s="39">
        <v>0</v>
      </c>
      <c r="G13" s="39">
        <v>0</v>
      </c>
    </row>
    <row r="14" spans="1:7" s="24" customFormat="1" ht="16.5" customHeight="1">
      <c r="A14" s="27" t="s">
        <v>1772</v>
      </c>
      <c r="B14" s="39">
        <f t="shared" si="0"/>
        <v>0</v>
      </c>
      <c r="C14" s="29">
        <v>0</v>
      </c>
      <c r="D14" s="39"/>
      <c r="E14" s="39"/>
      <c r="F14" s="39"/>
      <c r="G14" s="39">
        <v>0</v>
      </c>
    </row>
    <row r="15" spans="1:7" s="24" customFormat="1" ht="16.5" customHeight="1">
      <c r="A15" s="27" t="s">
        <v>1774</v>
      </c>
      <c r="B15" s="39">
        <f t="shared" si="0"/>
        <v>2600</v>
      </c>
      <c r="C15" s="29">
        <v>2600</v>
      </c>
      <c r="D15" s="39"/>
      <c r="E15" s="39"/>
      <c r="F15" s="39"/>
      <c r="G15" s="39">
        <v>0</v>
      </c>
    </row>
    <row r="16" spans="1:7" s="24" customFormat="1" ht="16.5" customHeight="1">
      <c r="A16" s="27" t="s">
        <v>1776</v>
      </c>
      <c r="B16" s="39">
        <f t="shared" si="0"/>
        <v>0</v>
      </c>
      <c r="C16" s="29">
        <v>0</v>
      </c>
      <c r="D16" s="39"/>
      <c r="E16" s="39"/>
      <c r="F16" s="39"/>
      <c r="G16" s="39">
        <v>0</v>
      </c>
    </row>
    <row r="17" spans="1:7" s="24" customFormat="1" ht="16.5" customHeight="1">
      <c r="A17" s="27" t="s">
        <v>1778</v>
      </c>
      <c r="B17" s="39">
        <f t="shared" si="0"/>
        <v>0</v>
      </c>
      <c r="C17" s="29">
        <v>0</v>
      </c>
      <c r="D17" s="39">
        <v>0</v>
      </c>
      <c r="E17" s="39">
        <v>0</v>
      </c>
      <c r="F17" s="39">
        <v>0</v>
      </c>
      <c r="G17" s="39">
        <v>0</v>
      </c>
    </row>
    <row r="18" spans="1:7" s="24" customFormat="1" ht="16.5" customHeight="1">
      <c r="A18" s="27" t="s">
        <v>2943</v>
      </c>
      <c r="B18" s="39">
        <f t="shared" si="0"/>
        <v>242</v>
      </c>
      <c r="C18" s="29">
        <v>242</v>
      </c>
      <c r="D18" s="39"/>
      <c r="E18" s="39"/>
      <c r="F18" s="39"/>
      <c r="G18" s="39">
        <v>0</v>
      </c>
    </row>
    <row r="19" spans="1:7" s="24" customFormat="1" ht="16.5" customHeight="1">
      <c r="A19" s="27" t="s">
        <v>1780</v>
      </c>
      <c r="B19" s="39">
        <f t="shared" si="0"/>
        <v>0</v>
      </c>
      <c r="C19" s="29">
        <v>0</v>
      </c>
      <c r="D19" s="39"/>
      <c r="E19" s="39"/>
      <c r="F19" s="39"/>
      <c r="G19" s="39">
        <v>0</v>
      </c>
    </row>
    <row r="20" spans="1:7" s="24" customFormat="1" ht="16.5" customHeight="1">
      <c r="A20" s="27" t="s">
        <v>1781</v>
      </c>
      <c r="B20" s="39">
        <f t="shared" si="0"/>
        <v>0</v>
      </c>
      <c r="C20" s="29">
        <v>0</v>
      </c>
      <c r="D20" s="39"/>
      <c r="E20" s="39"/>
      <c r="F20" s="39"/>
      <c r="G20" s="39">
        <v>0</v>
      </c>
    </row>
    <row r="21" spans="1:7" s="24" customFormat="1" ht="16.5" customHeight="1">
      <c r="A21" s="27" t="s">
        <v>1783</v>
      </c>
      <c r="B21" s="39">
        <f t="shared" si="0"/>
        <v>0</v>
      </c>
      <c r="C21" s="29">
        <v>0</v>
      </c>
      <c r="D21" s="39"/>
      <c r="E21" s="39"/>
      <c r="F21" s="39"/>
      <c r="G21" s="39">
        <v>0</v>
      </c>
    </row>
    <row r="22" spans="1:7" s="24" customFormat="1" ht="16.5" customHeight="1">
      <c r="A22" s="27" t="s">
        <v>2944</v>
      </c>
      <c r="B22" s="39">
        <f t="shared" si="0"/>
        <v>0</v>
      </c>
      <c r="C22" s="29">
        <v>0</v>
      </c>
      <c r="D22" s="39"/>
      <c r="E22" s="39"/>
      <c r="F22" s="39"/>
      <c r="G22" s="39">
        <v>0</v>
      </c>
    </row>
    <row r="23" spans="1:7" s="24" customFormat="1" ht="16.5" customHeight="1">
      <c r="A23" s="27" t="s">
        <v>2945</v>
      </c>
      <c r="B23" s="39">
        <f t="shared" si="0"/>
        <v>0</v>
      </c>
      <c r="C23" s="29">
        <v>0</v>
      </c>
      <c r="D23" s="39"/>
      <c r="E23" s="39"/>
      <c r="F23" s="39"/>
      <c r="G23" s="39">
        <v>0</v>
      </c>
    </row>
    <row r="24" spans="1:7" s="24" customFormat="1" ht="16.5" customHeight="1">
      <c r="A24" s="27" t="s">
        <v>1785</v>
      </c>
      <c r="B24" s="39">
        <f t="shared" si="0"/>
        <v>0</v>
      </c>
      <c r="C24" s="29">
        <v>0</v>
      </c>
      <c r="D24" s="39">
        <v>0</v>
      </c>
      <c r="E24" s="39">
        <v>0</v>
      </c>
      <c r="F24" s="39">
        <v>0</v>
      </c>
      <c r="G24" s="39">
        <v>0</v>
      </c>
    </row>
    <row r="25" spans="1:7" s="24" customFormat="1" ht="16.5" customHeight="1">
      <c r="A25" s="27" t="s">
        <v>1787</v>
      </c>
      <c r="B25" s="39">
        <f t="shared" si="0"/>
        <v>0</v>
      </c>
      <c r="C25" s="29">
        <v>0</v>
      </c>
      <c r="D25" s="39"/>
      <c r="E25" s="39"/>
      <c r="F25" s="39"/>
      <c r="G25" s="39">
        <v>0</v>
      </c>
    </row>
    <row r="26" spans="1:7" s="24" customFormat="1" ht="16.5" customHeight="1">
      <c r="A26" s="27" t="s">
        <v>1789</v>
      </c>
      <c r="B26" s="39">
        <f t="shared" si="0"/>
        <v>340</v>
      </c>
      <c r="C26" s="29">
        <v>340</v>
      </c>
      <c r="D26" s="39"/>
      <c r="E26" s="39"/>
      <c r="F26" s="39"/>
      <c r="G26" s="39">
        <v>0</v>
      </c>
    </row>
    <row r="27" spans="1:7" s="24" customFormat="1" ht="16.5" customHeight="1">
      <c r="A27" s="27" t="s">
        <v>2946</v>
      </c>
      <c r="B27" s="39">
        <f t="shared" si="0"/>
        <v>0</v>
      </c>
      <c r="C27" s="29">
        <v>0</v>
      </c>
      <c r="D27" s="39"/>
      <c r="E27" s="39"/>
      <c r="F27" s="39"/>
      <c r="G27" s="39">
        <v>0</v>
      </c>
    </row>
    <row r="28" spans="1:7" s="24" customFormat="1" ht="16.5" customHeight="1">
      <c r="A28" s="27" t="s">
        <v>2947</v>
      </c>
      <c r="B28" s="39">
        <f t="shared" si="0"/>
        <v>0</v>
      </c>
      <c r="C28" s="29">
        <v>0</v>
      </c>
      <c r="D28" s="39"/>
      <c r="E28" s="39"/>
      <c r="F28" s="39"/>
      <c r="G28" s="39">
        <v>0</v>
      </c>
    </row>
    <row r="29" spans="1:7" s="24" customFormat="1" ht="16.5" customHeight="1">
      <c r="A29" s="27" t="s">
        <v>1792</v>
      </c>
      <c r="B29" s="39">
        <f t="shared" si="0"/>
        <v>0</v>
      </c>
      <c r="C29" s="29">
        <v>0</v>
      </c>
      <c r="D29" s="39">
        <v>0</v>
      </c>
      <c r="E29" s="39"/>
      <c r="F29" s="39"/>
      <c r="G29" s="39">
        <v>0</v>
      </c>
    </row>
    <row r="30" spans="1:7" s="24" customFormat="1" ht="16.5" customHeight="1">
      <c r="A30" s="27" t="s">
        <v>1794</v>
      </c>
      <c r="B30" s="39">
        <f t="shared" si="0"/>
        <v>12159</v>
      </c>
      <c r="C30" s="29">
        <v>12159</v>
      </c>
      <c r="D30" s="39"/>
      <c r="E30" s="39"/>
      <c r="F30" s="39"/>
      <c r="G30" s="39">
        <v>0</v>
      </c>
    </row>
    <row r="31" spans="1:7" s="24" customFormat="1" ht="16.5" customHeight="1">
      <c r="A31" s="27" t="s">
        <v>1795</v>
      </c>
      <c r="B31" s="39">
        <f t="shared" si="0"/>
        <v>439</v>
      </c>
      <c r="C31" s="29">
        <v>439</v>
      </c>
      <c r="D31" s="39"/>
      <c r="E31" s="39"/>
      <c r="F31" s="39"/>
      <c r="G31" s="39">
        <v>0</v>
      </c>
    </row>
    <row r="32" spans="1:7" s="24" customFormat="1" ht="17.25" customHeight="1">
      <c r="A32" s="25" t="s">
        <v>1798</v>
      </c>
      <c r="B32" s="39">
        <f>SUM(B5:B31)</f>
        <v>59016</v>
      </c>
      <c r="C32" s="39">
        <v>53642</v>
      </c>
      <c r="D32" s="39">
        <v>0</v>
      </c>
      <c r="E32" s="39"/>
      <c r="F32" s="39"/>
      <c r="G32" s="39">
        <v>0</v>
      </c>
    </row>
    <row r="33" spans="2:7" s="24" customFormat="1" ht="16.5" customHeight="1">
      <c r="B33" s="40"/>
      <c r="C33" s="40"/>
      <c r="D33" s="40"/>
      <c r="E33" s="40"/>
      <c r="F33" s="40"/>
      <c r="G33" s="40"/>
    </row>
  </sheetData>
  <sheetProtection/>
  <mergeCells count="9">
    <mergeCell ref="A1:G1"/>
    <mergeCell ref="A2:G2"/>
    <mergeCell ref="E3:E4"/>
    <mergeCell ref="F3:F4"/>
    <mergeCell ref="G3:G4"/>
    <mergeCell ref="A3:A4"/>
    <mergeCell ref="B3:B4"/>
    <mergeCell ref="C3:C4"/>
    <mergeCell ref="D3:D4"/>
  </mergeCells>
  <printOptions/>
  <pageMargins left="0.9055118110236221" right="0.31496062992125984" top="0.984251968503937" bottom="0.5905511811023623" header="0.3937007874015748" footer="0.3937007874015748"/>
  <pageSetup firstPageNumber="120" useFirstPageNumber="1" horizontalDpi="600" verticalDpi="600" orientation="portrait" pageOrder="overThenDown" paperSize="12" r:id="rId1"/>
  <headerFooter alignWithMargins="0">
    <oddFooter>&amp;C &amp;P</oddFooter>
  </headerFooter>
</worksheet>
</file>

<file path=xl/worksheets/sheet13.xml><?xml version="1.0" encoding="utf-8"?>
<worksheet xmlns="http://schemas.openxmlformats.org/spreadsheetml/2006/main" xmlns:r="http://schemas.openxmlformats.org/officeDocument/2006/relationships">
  <dimension ref="A1:I34"/>
  <sheetViews>
    <sheetView showGridLines="0" showZeros="0" zoomScalePageLayoutView="0" workbookViewId="0" topLeftCell="A1">
      <selection activeCell="E14" sqref="E14"/>
    </sheetView>
  </sheetViews>
  <sheetFormatPr defaultColWidth="10.7109375" defaultRowHeight="15"/>
  <cols>
    <col min="1" max="1" width="31.57421875" style="24" customWidth="1"/>
    <col min="2" max="4" width="7.421875" style="24" customWidth="1"/>
    <col min="5" max="5" width="6.00390625" style="24" customWidth="1"/>
    <col min="6" max="6" width="7.421875" style="24" customWidth="1"/>
    <col min="7" max="7" width="5.421875" style="24" customWidth="1"/>
    <col min="8" max="8" width="7.421875" style="24" customWidth="1"/>
    <col min="9" max="9" width="5.7109375" style="24" customWidth="1"/>
    <col min="10" max="245" width="9.140625" style="31" customWidth="1"/>
    <col min="246" max="246" width="41.140625" style="31" customWidth="1"/>
    <col min="247" max="249" width="16.57421875" style="31" customWidth="1"/>
    <col min="250" max="250" width="15.140625" style="31" customWidth="1"/>
    <col min="251" max="252" width="16.57421875" style="31" customWidth="1"/>
    <col min="253" max="253" width="15.7109375" style="31" customWidth="1"/>
    <col min="254" max="254" width="14.28125" style="31" customWidth="1"/>
    <col min="255" max="255" width="46.421875" style="31" customWidth="1"/>
    <col min="256" max="16384" width="10.7109375" style="31" customWidth="1"/>
  </cols>
  <sheetData>
    <row r="1" spans="1:9" s="24" customFormat="1" ht="23.25" customHeight="1">
      <c r="A1" s="47" t="s">
        <v>2949</v>
      </c>
      <c r="B1" s="47"/>
      <c r="C1" s="47"/>
      <c r="D1" s="47"/>
      <c r="E1" s="47"/>
      <c r="F1" s="47"/>
      <c r="G1" s="47"/>
      <c r="H1" s="47"/>
      <c r="I1" s="47"/>
    </row>
    <row r="2" spans="1:9" s="24" customFormat="1" ht="16.5" customHeight="1">
      <c r="A2" s="57" t="s">
        <v>0</v>
      </c>
      <c r="B2" s="57"/>
      <c r="C2" s="57"/>
      <c r="D2" s="57"/>
      <c r="E2" s="57"/>
      <c r="F2" s="57"/>
      <c r="G2" s="57"/>
      <c r="H2" s="57"/>
      <c r="I2" s="57"/>
    </row>
    <row r="3" spans="1:9" s="24" customFormat="1" ht="34.5" customHeight="1">
      <c r="A3" s="59" t="s">
        <v>1742</v>
      </c>
      <c r="B3" s="60" t="s">
        <v>1743</v>
      </c>
      <c r="C3" s="60" t="s">
        <v>1744</v>
      </c>
      <c r="D3" s="60" t="s">
        <v>1745</v>
      </c>
      <c r="E3" s="60" t="s">
        <v>1746</v>
      </c>
      <c r="F3" s="60" t="s">
        <v>1747</v>
      </c>
      <c r="G3" s="60" t="s">
        <v>1748</v>
      </c>
      <c r="H3" s="60" t="s">
        <v>1749</v>
      </c>
      <c r="I3" s="60" t="s">
        <v>1750</v>
      </c>
    </row>
    <row r="4" spans="1:9" s="24" customFormat="1" ht="33.75" customHeight="1">
      <c r="A4" s="56"/>
      <c r="B4" s="58"/>
      <c r="C4" s="58"/>
      <c r="D4" s="58"/>
      <c r="E4" s="58"/>
      <c r="F4" s="58"/>
      <c r="G4" s="58"/>
      <c r="H4" s="58"/>
      <c r="I4" s="58"/>
    </row>
    <row r="5" spans="1:9" s="24" customFormat="1" ht="16.5" customHeight="1">
      <c r="A5" s="27" t="s">
        <v>2928</v>
      </c>
      <c r="B5" s="28">
        <f>SUM(C5:I5)</f>
        <v>0</v>
      </c>
      <c r="C5" s="29">
        <f>'[1]L08'!C39</f>
        <v>0</v>
      </c>
      <c r="D5" s="29">
        <v>0</v>
      </c>
      <c r="E5" s="28">
        <v>0</v>
      </c>
      <c r="F5" s="29">
        <v>0</v>
      </c>
      <c r="G5" s="28">
        <v>0</v>
      </c>
      <c r="H5" s="29">
        <v>0</v>
      </c>
      <c r="I5" s="28">
        <v>0</v>
      </c>
    </row>
    <row r="6" spans="1:9" s="24" customFormat="1" ht="16.5" customHeight="1">
      <c r="A6" s="27" t="s">
        <v>1759</v>
      </c>
      <c r="B6" s="28">
        <f>SUM(C6:I6)</f>
        <v>0</v>
      </c>
      <c r="C6" s="29">
        <f>'[1]L08'!C13</f>
        <v>0</v>
      </c>
      <c r="D6" s="29">
        <v>0</v>
      </c>
      <c r="E6" s="28"/>
      <c r="F6" s="29">
        <v>0</v>
      </c>
      <c r="G6" s="28"/>
      <c r="H6" s="29">
        <v>0</v>
      </c>
      <c r="I6" s="28"/>
    </row>
    <row r="7" spans="1:9" s="24" customFormat="1" ht="16.5" customHeight="1">
      <c r="A7" s="27" t="s">
        <v>1761</v>
      </c>
      <c r="B7" s="28">
        <f>SUM(C7:I7)</f>
        <v>4</v>
      </c>
      <c r="C7" s="29">
        <f>'[1]L08'!C22</f>
        <v>0</v>
      </c>
      <c r="D7" s="29">
        <v>1</v>
      </c>
      <c r="E7" s="28"/>
      <c r="F7" s="29">
        <v>3</v>
      </c>
      <c r="G7" s="28"/>
      <c r="H7" s="29">
        <v>0</v>
      </c>
      <c r="I7" s="28"/>
    </row>
    <row r="8" spans="1:9" s="24" customFormat="1" ht="16.5" customHeight="1">
      <c r="A8" s="27" t="s">
        <v>1763</v>
      </c>
      <c r="B8" s="28">
        <f>SUM(C8:I8)</f>
        <v>0</v>
      </c>
      <c r="C8" s="29">
        <f>'[1]L08'!C33</f>
        <v>0</v>
      </c>
      <c r="D8" s="29">
        <v>0</v>
      </c>
      <c r="E8" s="28"/>
      <c r="F8" s="29">
        <v>0</v>
      </c>
      <c r="G8" s="28"/>
      <c r="H8" s="29">
        <v>0</v>
      </c>
      <c r="I8" s="28"/>
    </row>
    <row r="9" spans="1:9" s="24" customFormat="1" ht="16.5" customHeight="1">
      <c r="A9" s="27" t="s">
        <v>1765</v>
      </c>
      <c r="B9" s="28">
        <f>SUM(C9:I9)</f>
        <v>0</v>
      </c>
      <c r="C9" s="29">
        <f>'[1]L08'!C40</f>
        <v>0</v>
      </c>
      <c r="D9" s="29">
        <v>0</v>
      </c>
      <c r="E9" s="28"/>
      <c r="F9" s="29">
        <v>0</v>
      </c>
      <c r="G9" s="28"/>
      <c r="H9" s="29">
        <v>0</v>
      </c>
      <c r="I9" s="28"/>
    </row>
    <row r="10" spans="1:9" s="24" customFormat="1" ht="16.5" customHeight="1">
      <c r="A10" s="27" t="s">
        <v>2929</v>
      </c>
      <c r="B10" s="28"/>
      <c r="C10" s="29">
        <f>'[1]L08'!C42</f>
        <v>0</v>
      </c>
      <c r="D10" s="29">
        <v>0</v>
      </c>
      <c r="E10" s="28"/>
      <c r="F10" s="29">
        <v>0</v>
      </c>
      <c r="G10" s="28"/>
      <c r="H10" s="29">
        <v>0</v>
      </c>
      <c r="I10" s="28"/>
    </row>
    <row r="11" spans="1:9" s="24" customFormat="1" ht="16.5" customHeight="1">
      <c r="A11" s="27" t="s">
        <v>2930</v>
      </c>
      <c r="B11" s="28"/>
      <c r="C11" s="29">
        <v>2808</v>
      </c>
      <c r="D11" s="29">
        <v>0</v>
      </c>
      <c r="E11" s="28"/>
      <c r="F11" s="29">
        <v>35</v>
      </c>
      <c r="G11" s="28"/>
      <c r="H11" s="29">
        <v>44274</v>
      </c>
      <c r="I11" s="28"/>
    </row>
    <row r="12" spans="1:9" s="24" customFormat="1" ht="16.5" customHeight="1">
      <c r="A12" s="27" t="s">
        <v>2931</v>
      </c>
      <c r="B12" s="28"/>
      <c r="C12" s="29"/>
      <c r="D12" s="29">
        <v>0</v>
      </c>
      <c r="E12" s="28"/>
      <c r="F12" s="29">
        <v>0</v>
      </c>
      <c r="G12" s="28"/>
      <c r="H12" s="29"/>
      <c r="I12" s="28"/>
    </row>
    <row r="13" spans="1:9" s="24" customFormat="1" ht="16.5" customHeight="1">
      <c r="A13" s="27" t="s">
        <v>1769</v>
      </c>
      <c r="B13" s="28"/>
      <c r="C13" s="29">
        <f>'[1]L08'!C15</f>
        <v>0</v>
      </c>
      <c r="D13" s="29">
        <v>0</v>
      </c>
      <c r="E13" s="28"/>
      <c r="F13" s="29">
        <v>0</v>
      </c>
      <c r="G13" s="28"/>
      <c r="H13" s="29"/>
      <c r="I13" s="28"/>
    </row>
    <row r="14" spans="1:9" s="24" customFormat="1" ht="16.5" customHeight="1">
      <c r="A14" s="27" t="s">
        <v>1771</v>
      </c>
      <c r="B14" s="28"/>
      <c r="C14" s="29">
        <f>'[1]L08'!C32</f>
        <v>0</v>
      </c>
      <c r="D14" s="29">
        <v>0</v>
      </c>
      <c r="E14" s="28"/>
      <c r="F14" s="29">
        <v>0</v>
      </c>
      <c r="G14" s="28"/>
      <c r="H14" s="29"/>
      <c r="I14" s="28"/>
    </row>
    <row r="15" spans="1:9" s="24" customFormat="1" ht="16.5" customHeight="1">
      <c r="A15" s="27" t="s">
        <v>1773</v>
      </c>
      <c r="B15" s="28">
        <f aca="true" t="shared" si="0" ref="B15:B20">SUM(C15:I15)</f>
        <v>2727</v>
      </c>
      <c r="C15" s="29">
        <v>2627</v>
      </c>
      <c r="D15" s="29">
        <v>0</v>
      </c>
      <c r="E15" s="28"/>
      <c r="F15" s="29">
        <v>100</v>
      </c>
      <c r="G15" s="28"/>
      <c r="H15" s="29"/>
      <c r="I15" s="28"/>
    </row>
    <row r="16" spans="1:9" s="24" customFormat="1" ht="16.5" customHeight="1">
      <c r="A16" s="27" t="s">
        <v>1775</v>
      </c>
      <c r="B16" s="28">
        <f t="shared" si="0"/>
        <v>0</v>
      </c>
      <c r="C16" s="29">
        <f>'[1]L08'!C23</f>
        <v>0</v>
      </c>
      <c r="D16" s="29">
        <v>0</v>
      </c>
      <c r="E16" s="28"/>
      <c r="F16" s="29">
        <v>0</v>
      </c>
      <c r="G16" s="28"/>
      <c r="H16" s="29"/>
      <c r="I16" s="28"/>
    </row>
    <row r="17" spans="1:9" s="24" customFormat="1" ht="16.5" customHeight="1">
      <c r="A17" s="27" t="s">
        <v>1777</v>
      </c>
      <c r="B17" s="28">
        <f t="shared" si="0"/>
        <v>0</v>
      </c>
      <c r="C17" s="29">
        <f>'[1]L08'!C26</f>
        <v>0</v>
      </c>
      <c r="D17" s="29">
        <v>0</v>
      </c>
      <c r="E17" s="28"/>
      <c r="F17" s="29">
        <v>0</v>
      </c>
      <c r="G17" s="28"/>
      <c r="H17" s="29"/>
      <c r="I17" s="28"/>
    </row>
    <row r="18" spans="1:9" s="24" customFormat="1" ht="16.5" customHeight="1">
      <c r="A18" s="27" t="s">
        <v>1779</v>
      </c>
      <c r="B18" s="28">
        <f t="shared" si="0"/>
        <v>242</v>
      </c>
      <c r="C18" s="29">
        <f>'[1]L08'!C34</f>
        <v>0</v>
      </c>
      <c r="D18" s="29">
        <v>242</v>
      </c>
      <c r="E18" s="28"/>
      <c r="F18" s="29">
        <v>0</v>
      </c>
      <c r="G18" s="28"/>
      <c r="H18" s="29"/>
      <c r="I18" s="28"/>
    </row>
    <row r="19" spans="1:9" s="24" customFormat="1" ht="16.5" customHeight="1">
      <c r="A19" s="27" t="s">
        <v>2932</v>
      </c>
      <c r="B19" s="28">
        <f t="shared" si="0"/>
        <v>0</v>
      </c>
      <c r="C19" s="29">
        <v>0</v>
      </c>
      <c r="D19" s="29">
        <v>0</v>
      </c>
      <c r="E19" s="28"/>
      <c r="F19" s="29">
        <v>0</v>
      </c>
      <c r="G19" s="28"/>
      <c r="H19" s="29"/>
      <c r="I19" s="28"/>
    </row>
    <row r="20" spans="1:9" s="24" customFormat="1" ht="16.5" customHeight="1">
      <c r="A20" s="27" t="s">
        <v>2933</v>
      </c>
      <c r="B20" s="28">
        <f t="shared" si="0"/>
        <v>0</v>
      </c>
      <c r="C20" s="29">
        <f>'[1]L08'!C10+'[1]L08'!C38+'[1]L08'!C57-C19</f>
        <v>0</v>
      </c>
      <c r="D20" s="29">
        <v>0</v>
      </c>
      <c r="E20" s="28"/>
      <c r="F20" s="29">
        <v>0</v>
      </c>
      <c r="G20" s="28"/>
      <c r="H20" s="29"/>
      <c r="I20" s="28"/>
    </row>
    <row r="21" spans="1:9" s="24" customFormat="1" ht="16.5" customHeight="1">
      <c r="A21" s="27" t="s">
        <v>1782</v>
      </c>
      <c r="B21" s="28"/>
      <c r="C21" s="29">
        <f>'[1]L08'!C11</f>
        <v>0</v>
      </c>
      <c r="D21" s="29">
        <v>0</v>
      </c>
      <c r="E21" s="28"/>
      <c r="F21" s="29">
        <v>0</v>
      </c>
      <c r="G21" s="28"/>
      <c r="H21" s="29"/>
      <c r="I21" s="28"/>
    </row>
    <row r="22" spans="1:9" s="24" customFormat="1" ht="16.5" customHeight="1">
      <c r="A22" s="27" t="s">
        <v>2934</v>
      </c>
      <c r="B22" s="28"/>
      <c r="C22" s="29">
        <f>'[1]L08'!C8</f>
        <v>0</v>
      </c>
      <c r="D22" s="29">
        <v>0</v>
      </c>
      <c r="E22" s="28"/>
      <c r="F22" s="29">
        <v>0</v>
      </c>
      <c r="G22" s="28"/>
      <c r="H22" s="29"/>
      <c r="I22" s="28"/>
    </row>
    <row r="23" spans="1:9" s="24" customFormat="1" ht="16.5" customHeight="1">
      <c r="A23" s="27" t="s">
        <v>2935</v>
      </c>
      <c r="B23" s="28">
        <f>SUM(C23:I23)</f>
        <v>0</v>
      </c>
      <c r="C23" s="29">
        <f>'[1]L08'!C41</f>
        <v>0</v>
      </c>
      <c r="D23" s="29">
        <v>0</v>
      </c>
      <c r="E23" s="28"/>
      <c r="F23" s="29">
        <v>0</v>
      </c>
      <c r="G23" s="28"/>
      <c r="H23" s="29"/>
      <c r="I23" s="28"/>
    </row>
    <row r="24" spans="1:9" s="24" customFormat="1" ht="16.5" customHeight="1">
      <c r="A24" s="27" t="s">
        <v>1784</v>
      </c>
      <c r="B24" s="28">
        <f>SUM(C24:I24)</f>
        <v>0</v>
      </c>
      <c r="C24" s="29">
        <f>'[1]L08'!C9</f>
        <v>0</v>
      </c>
      <c r="D24" s="29">
        <v>0</v>
      </c>
      <c r="E24" s="28"/>
      <c r="F24" s="29">
        <v>0</v>
      </c>
      <c r="G24" s="28"/>
      <c r="H24" s="29"/>
      <c r="I24" s="28"/>
    </row>
    <row r="25" spans="1:9" s="24" customFormat="1" ht="16.5" customHeight="1">
      <c r="A25" s="27" t="s">
        <v>1786</v>
      </c>
      <c r="B25" s="28"/>
      <c r="C25" s="29"/>
      <c r="D25" s="29">
        <v>0</v>
      </c>
      <c r="E25" s="28"/>
      <c r="F25" s="29">
        <v>0</v>
      </c>
      <c r="G25" s="28"/>
      <c r="H25" s="29"/>
      <c r="I25" s="28"/>
    </row>
    <row r="26" spans="1:9" s="24" customFormat="1" ht="16.5" customHeight="1">
      <c r="A26" s="27" t="s">
        <v>1788</v>
      </c>
      <c r="B26" s="28"/>
      <c r="C26" s="29">
        <f>'[1]L08'!C12</f>
        <v>0</v>
      </c>
      <c r="D26" s="29">
        <v>40</v>
      </c>
      <c r="E26" s="28"/>
      <c r="F26" s="29">
        <v>300</v>
      </c>
      <c r="G26" s="28"/>
      <c r="H26" s="29"/>
      <c r="I26" s="28"/>
    </row>
    <row r="27" spans="1:9" s="24" customFormat="1" ht="16.5" customHeight="1">
      <c r="A27" s="27" t="s">
        <v>2936</v>
      </c>
      <c r="B27" s="28"/>
      <c r="C27" s="29">
        <f>'[1]L08'!C27</f>
        <v>0</v>
      </c>
      <c r="D27" s="29">
        <v>0</v>
      </c>
      <c r="E27" s="28"/>
      <c r="F27" s="29">
        <v>0</v>
      </c>
      <c r="G27" s="28"/>
      <c r="H27" s="29"/>
      <c r="I27" s="28"/>
    </row>
    <row r="28" spans="1:9" s="24" customFormat="1" ht="16.5" customHeight="1">
      <c r="A28" s="27" t="s">
        <v>2937</v>
      </c>
      <c r="B28" s="28">
        <f>SUM(C28:I28)</f>
        <v>0</v>
      </c>
      <c r="C28" s="29">
        <f>'[1]L08'!C28</f>
        <v>0</v>
      </c>
      <c r="D28" s="29">
        <v>0</v>
      </c>
      <c r="E28" s="28"/>
      <c r="F28" s="29">
        <v>0</v>
      </c>
      <c r="G28" s="28"/>
      <c r="H28" s="29"/>
      <c r="I28" s="28"/>
    </row>
    <row r="29" spans="1:9" s="24" customFormat="1" ht="16.5" customHeight="1">
      <c r="A29" s="27" t="s">
        <v>1791</v>
      </c>
      <c r="B29" s="28">
        <f>SUM(C29:I29)</f>
        <v>0</v>
      </c>
      <c r="C29" s="29">
        <f>'[1]L08'!C46</f>
        <v>0</v>
      </c>
      <c r="D29" s="29">
        <v>0</v>
      </c>
      <c r="E29" s="28"/>
      <c r="F29" s="29">
        <v>0</v>
      </c>
      <c r="G29" s="28"/>
      <c r="H29" s="29"/>
      <c r="I29" s="28"/>
    </row>
    <row r="30" spans="1:9" s="24" customFormat="1" ht="16.5" customHeight="1">
      <c r="A30" s="27" t="s">
        <v>1793</v>
      </c>
      <c r="B30" s="28">
        <f>SUM(C30:I30)</f>
        <v>11919</v>
      </c>
      <c r="C30" s="29">
        <f>'[1]L08'!C29</f>
        <v>0</v>
      </c>
      <c r="D30" s="29">
        <v>7997</v>
      </c>
      <c r="E30" s="28"/>
      <c r="F30" s="29">
        <v>3922</v>
      </c>
      <c r="G30" s="28"/>
      <c r="H30" s="29"/>
      <c r="I30" s="28"/>
    </row>
    <row r="31" spans="1:9" s="24" customFormat="1" ht="16.5" customHeight="1">
      <c r="A31" s="27" t="s">
        <v>2938</v>
      </c>
      <c r="B31" s="28">
        <f>SUM(C31:I31)</f>
        <v>1517</v>
      </c>
      <c r="C31" s="29">
        <v>61</v>
      </c>
      <c r="D31" s="29">
        <v>135</v>
      </c>
      <c r="E31" s="28"/>
      <c r="F31" s="29">
        <v>1321</v>
      </c>
      <c r="G31" s="28"/>
      <c r="H31" s="29"/>
      <c r="I31" s="28"/>
    </row>
    <row r="32" spans="1:9" s="24" customFormat="1" ht="409.5" customHeight="1" hidden="1">
      <c r="A32" s="30"/>
      <c r="B32" s="28"/>
      <c r="C32" s="28"/>
      <c r="D32" s="28"/>
      <c r="E32" s="28"/>
      <c r="F32" s="28"/>
      <c r="G32" s="28"/>
      <c r="H32" s="28"/>
      <c r="I32" s="28"/>
    </row>
    <row r="33" spans="1:9" s="24" customFormat="1" ht="409.5" customHeight="1" hidden="1">
      <c r="A33" s="30"/>
      <c r="B33" s="28"/>
      <c r="C33" s="28"/>
      <c r="D33" s="28"/>
      <c r="E33" s="28"/>
      <c r="F33" s="28"/>
      <c r="G33" s="28"/>
      <c r="H33" s="28"/>
      <c r="I33" s="28"/>
    </row>
    <row r="34" spans="1:9" s="24" customFormat="1" ht="27" customHeight="1">
      <c r="A34" s="25" t="s">
        <v>1797</v>
      </c>
      <c r="B34" s="28">
        <f>SUM(C34:I34)</f>
        <v>63866</v>
      </c>
      <c r="C34" s="28">
        <v>5496</v>
      </c>
      <c r="D34" s="28">
        <v>8415</v>
      </c>
      <c r="E34" s="28"/>
      <c r="F34" s="28">
        <v>5681</v>
      </c>
      <c r="G34" s="28"/>
      <c r="H34" s="28">
        <v>44274</v>
      </c>
      <c r="I34" s="28"/>
    </row>
    <row r="35" s="24" customFormat="1" ht="16.5" customHeight="1"/>
  </sheetData>
  <sheetProtection/>
  <mergeCells count="11">
    <mergeCell ref="I3:I4"/>
    <mergeCell ref="A1:I1"/>
    <mergeCell ref="A2:I2"/>
    <mergeCell ref="A3:A4"/>
    <mergeCell ref="B3:B4"/>
    <mergeCell ref="C3:C4"/>
    <mergeCell ref="D3:D4"/>
    <mergeCell ref="E3:E4"/>
    <mergeCell ref="F3:F4"/>
    <mergeCell ref="G3:G4"/>
    <mergeCell ref="H3:H4"/>
  </mergeCells>
  <printOptions/>
  <pageMargins left="0.9055118110236221" right="0.31496062992125984" top="0.984251968503937" bottom="0.5905511811023623" header="0.3937007874015748" footer="0.3937007874015748"/>
  <pageSetup firstPageNumber="125" useFirstPageNumber="1" horizontalDpi="600" verticalDpi="600" orientation="portrait" pageOrder="overThenDown" paperSize="12" r:id="rId1"/>
  <headerFooter alignWithMargins="0">
    <oddFooter>&amp;C &amp;P</oddFooter>
  </headerFooter>
</worksheet>
</file>

<file path=xl/worksheets/sheet14.xml><?xml version="1.0" encoding="utf-8"?>
<worksheet xmlns="http://schemas.openxmlformats.org/spreadsheetml/2006/main" xmlns:r="http://schemas.openxmlformats.org/officeDocument/2006/relationships">
  <dimension ref="A1:G34"/>
  <sheetViews>
    <sheetView showGridLines="0" showZeros="0" zoomScalePageLayoutView="0" workbookViewId="0" topLeftCell="A1">
      <selection activeCell="A1" sqref="A1:IV16384"/>
    </sheetView>
  </sheetViews>
  <sheetFormatPr defaultColWidth="10.7109375" defaultRowHeight="15"/>
  <cols>
    <col min="1" max="1" width="46.421875" style="24" customWidth="1"/>
    <col min="2" max="3" width="7.140625" style="24" customWidth="1"/>
    <col min="4" max="4" width="7.57421875" style="24" customWidth="1"/>
    <col min="5" max="5" width="7.140625" style="24" customWidth="1"/>
    <col min="6" max="6" width="6.8515625" style="24" customWidth="1"/>
    <col min="7" max="7" width="7.140625" style="24" customWidth="1"/>
    <col min="8" max="243" width="9.140625" style="31" customWidth="1"/>
    <col min="244" max="244" width="41.140625" style="31" customWidth="1"/>
    <col min="245" max="247" width="16.57421875" style="31" customWidth="1"/>
    <col min="248" max="248" width="15.140625" style="31" customWidth="1"/>
    <col min="249" max="250" width="16.57421875" style="31" customWidth="1"/>
    <col min="251" max="251" width="15.7109375" style="31" customWidth="1"/>
    <col min="252" max="252" width="14.28125" style="31" customWidth="1"/>
    <col min="253" max="253" width="46.421875" style="31" customWidth="1"/>
    <col min="254" max="16384" width="10.7109375" style="31" customWidth="1"/>
  </cols>
  <sheetData>
    <row r="1" spans="1:7" s="24" customFormat="1" ht="25.5" customHeight="1">
      <c r="A1" s="47" t="s">
        <v>2950</v>
      </c>
      <c r="B1" s="47"/>
      <c r="C1" s="47"/>
      <c r="D1" s="47"/>
      <c r="E1" s="47"/>
      <c r="F1" s="47"/>
      <c r="G1" s="47"/>
    </row>
    <row r="2" spans="1:7" s="24" customFormat="1" ht="16.5" customHeight="1">
      <c r="A2" s="57" t="s">
        <v>0</v>
      </c>
      <c r="B2" s="57"/>
      <c r="C2" s="57"/>
      <c r="D2" s="57"/>
      <c r="E2" s="57"/>
      <c r="F2" s="57"/>
      <c r="G2" s="57"/>
    </row>
    <row r="3" spans="1:7" s="24" customFormat="1" ht="15.75" customHeight="1">
      <c r="A3" s="59" t="s">
        <v>1751</v>
      </c>
      <c r="B3" s="60" t="s">
        <v>1743</v>
      </c>
      <c r="C3" s="60" t="s">
        <v>1752</v>
      </c>
      <c r="D3" s="60" t="s">
        <v>1753</v>
      </c>
      <c r="E3" s="60" t="s">
        <v>1754</v>
      </c>
      <c r="F3" s="60" t="s">
        <v>1755</v>
      </c>
      <c r="G3" s="60" t="s">
        <v>1756</v>
      </c>
    </row>
    <row r="4" spans="1:7" s="24" customFormat="1" ht="27.75" customHeight="1">
      <c r="A4" s="56"/>
      <c r="B4" s="58"/>
      <c r="C4" s="58"/>
      <c r="D4" s="58"/>
      <c r="E4" s="58"/>
      <c r="F4" s="58"/>
      <c r="G4" s="58"/>
    </row>
    <row r="5" spans="1:7" s="24" customFormat="1" ht="16.5" customHeight="1">
      <c r="A5" s="27" t="s">
        <v>2941</v>
      </c>
      <c r="B5" s="28">
        <f>C5+D5+E5+F5+G5</f>
        <v>0</v>
      </c>
      <c r="C5" s="29">
        <v>0</v>
      </c>
      <c r="D5" s="37">
        <v>0</v>
      </c>
      <c r="E5" s="28"/>
      <c r="F5" s="28">
        <v>0</v>
      </c>
      <c r="G5" s="28"/>
    </row>
    <row r="6" spans="1:7" s="24" customFormat="1" ht="16.5" customHeight="1">
      <c r="A6" s="27" t="s">
        <v>1760</v>
      </c>
      <c r="B6" s="28">
        <f aca="true" t="shared" si="0" ref="B6:B34">C6+D6+E6+F6+G6</f>
        <v>0</v>
      </c>
      <c r="C6" s="29">
        <v>0</v>
      </c>
      <c r="D6" s="37">
        <v>0</v>
      </c>
      <c r="E6" s="28"/>
      <c r="F6" s="28">
        <v>0</v>
      </c>
      <c r="G6" s="28"/>
    </row>
    <row r="7" spans="1:7" s="24" customFormat="1" ht="16.5" customHeight="1">
      <c r="A7" s="27" t="s">
        <v>1762</v>
      </c>
      <c r="B7" s="28">
        <f t="shared" si="0"/>
        <v>0</v>
      </c>
      <c r="C7" s="29">
        <v>0</v>
      </c>
      <c r="D7" s="37">
        <v>0</v>
      </c>
      <c r="E7" s="28"/>
      <c r="F7" s="28">
        <v>0</v>
      </c>
      <c r="G7" s="28"/>
    </row>
    <row r="8" spans="1:7" s="24" customFormat="1" ht="16.5" customHeight="1">
      <c r="A8" s="27" t="s">
        <v>1764</v>
      </c>
      <c r="B8" s="28">
        <f t="shared" si="0"/>
        <v>0</v>
      </c>
      <c r="C8" s="29">
        <v>0</v>
      </c>
      <c r="D8" s="37">
        <v>0</v>
      </c>
      <c r="E8" s="28"/>
      <c r="F8" s="28">
        <v>0</v>
      </c>
      <c r="G8" s="28"/>
    </row>
    <row r="9" spans="1:7" s="24" customFormat="1" ht="16.5" customHeight="1">
      <c r="A9" s="27" t="s">
        <v>1766</v>
      </c>
      <c r="B9" s="28">
        <f t="shared" si="0"/>
        <v>0</v>
      </c>
      <c r="C9" s="29">
        <v>0</v>
      </c>
      <c r="D9" s="37">
        <v>0</v>
      </c>
      <c r="E9" s="28"/>
      <c r="F9" s="28">
        <v>0</v>
      </c>
      <c r="G9" s="28"/>
    </row>
    <row r="10" spans="1:7" s="24" customFormat="1" ht="16.5" customHeight="1">
      <c r="A10" s="27" t="s">
        <v>2942</v>
      </c>
      <c r="B10" s="28">
        <f t="shared" si="0"/>
        <v>0</v>
      </c>
      <c r="C10" s="29">
        <v>0</v>
      </c>
      <c r="D10" s="37">
        <v>0</v>
      </c>
      <c r="E10" s="28"/>
      <c r="F10" s="28">
        <v>0</v>
      </c>
      <c r="G10" s="28"/>
    </row>
    <row r="11" spans="1:7" s="24" customFormat="1" ht="16.5" customHeight="1">
      <c r="A11" s="27" t="s">
        <v>1767</v>
      </c>
      <c r="B11" s="28">
        <f t="shared" si="0"/>
        <v>37626</v>
      </c>
      <c r="C11" s="29">
        <v>10634</v>
      </c>
      <c r="D11" s="37">
        <v>8818</v>
      </c>
      <c r="E11" s="28"/>
      <c r="F11" s="28">
        <v>18174</v>
      </c>
      <c r="G11" s="28"/>
    </row>
    <row r="12" spans="1:7" s="24" customFormat="1" ht="16.5" customHeight="1">
      <c r="A12" s="27" t="s">
        <v>1768</v>
      </c>
      <c r="B12" s="28">
        <f t="shared" si="0"/>
        <v>0</v>
      </c>
      <c r="C12" s="29">
        <v>0</v>
      </c>
      <c r="D12" s="37">
        <v>0</v>
      </c>
      <c r="E12" s="28"/>
      <c r="F12" s="28"/>
      <c r="G12" s="28"/>
    </row>
    <row r="13" spans="1:7" s="24" customFormat="1" ht="16.5" customHeight="1">
      <c r="A13" s="27" t="s">
        <v>1770</v>
      </c>
      <c r="B13" s="28">
        <f t="shared" si="0"/>
        <v>0</v>
      </c>
      <c r="C13" s="29">
        <v>0</v>
      </c>
      <c r="D13" s="37">
        <v>0</v>
      </c>
      <c r="E13" s="28"/>
      <c r="F13" s="28"/>
      <c r="G13" s="28"/>
    </row>
    <row r="14" spans="1:7" s="24" customFormat="1" ht="16.5" customHeight="1">
      <c r="A14" s="27" t="s">
        <v>1772</v>
      </c>
      <c r="B14" s="28">
        <f t="shared" si="0"/>
        <v>0</v>
      </c>
      <c r="C14" s="29">
        <v>0</v>
      </c>
      <c r="D14" s="37">
        <v>0</v>
      </c>
      <c r="E14" s="28"/>
      <c r="F14" s="28"/>
      <c r="G14" s="28"/>
    </row>
    <row r="15" spans="1:7" s="24" customFormat="1" ht="16.5" customHeight="1">
      <c r="A15" s="27" t="s">
        <v>1774</v>
      </c>
      <c r="B15" s="28">
        <f t="shared" si="0"/>
        <v>2600</v>
      </c>
      <c r="C15" s="29">
        <v>2600</v>
      </c>
      <c r="D15" s="37">
        <v>0</v>
      </c>
      <c r="E15" s="28"/>
      <c r="F15" s="28"/>
      <c r="G15" s="28"/>
    </row>
    <row r="16" spans="1:7" s="24" customFormat="1" ht="16.5" customHeight="1">
      <c r="A16" s="27" t="s">
        <v>1776</v>
      </c>
      <c r="B16" s="28">
        <f t="shared" si="0"/>
        <v>0</v>
      </c>
      <c r="C16" s="29">
        <v>0</v>
      </c>
      <c r="D16" s="37">
        <v>0</v>
      </c>
      <c r="E16" s="28"/>
      <c r="F16" s="28"/>
      <c r="G16" s="28"/>
    </row>
    <row r="17" spans="1:7" s="24" customFormat="1" ht="16.5" customHeight="1">
      <c r="A17" s="27" t="s">
        <v>1778</v>
      </c>
      <c r="B17" s="28">
        <f t="shared" si="0"/>
        <v>0</v>
      </c>
      <c r="C17" s="29">
        <v>0</v>
      </c>
      <c r="D17" s="37">
        <v>0</v>
      </c>
      <c r="E17" s="28"/>
      <c r="F17" s="28"/>
      <c r="G17" s="28"/>
    </row>
    <row r="18" spans="1:7" s="24" customFormat="1" ht="16.5" customHeight="1">
      <c r="A18" s="27" t="s">
        <v>2943</v>
      </c>
      <c r="B18" s="28">
        <f t="shared" si="0"/>
        <v>242</v>
      </c>
      <c r="C18" s="29">
        <v>0</v>
      </c>
      <c r="D18" s="37">
        <v>242</v>
      </c>
      <c r="E18" s="28"/>
      <c r="F18" s="28"/>
      <c r="G18" s="28"/>
    </row>
    <row r="19" spans="1:7" s="24" customFormat="1" ht="16.5" customHeight="1">
      <c r="A19" s="27" t="s">
        <v>1780</v>
      </c>
      <c r="B19" s="28">
        <f t="shared" si="0"/>
        <v>0</v>
      </c>
      <c r="C19" s="29">
        <v>0</v>
      </c>
      <c r="D19" s="37">
        <v>0</v>
      </c>
      <c r="E19" s="28"/>
      <c r="F19" s="28"/>
      <c r="G19" s="28"/>
    </row>
    <row r="20" spans="1:7" s="24" customFormat="1" ht="16.5" customHeight="1">
      <c r="A20" s="27" t="s">
        <v>1781</v>
      </c>
      <c r="B20" s="28">
        <f t="shared" si="0"/>
        <v>0</v>
      </c>
      <c r="C20" s="29">
        <v>0</v>
      </c>
      <c r="D20" s="37">
        <v>0</v>
      </c>
      <c r="E20" s="28"/>
      <c r="F20" s="28"/>
      <c r="G20" s="28"/>
    </row>
    <row r="21" spans="1:7" s="24" customFormat="1" ht="16.5" customHeight="1">
      <c r="A21" s="27" t="s">
        <v>1783</v>
      </c>
      <c r="B21" s="28">
        <f t="shared" si="0"/>
        <v>0</v>
      </c>
      <c r="C21" s="29">
        <v>0</v>
      </c>
      <c r="D21" s="37">
        <v>0</v>
      </c>
      <c r="E21" s="28"/>
      <c r="F21" s="28"/>
      <c r="G21" s="28"/>
    </row>
    <row r="22" spans="1:7" s="24" customFormat="1" ht="16.5" customHeight="1">
      <c r="A22" s="27" t="s">
        <v>2944</v>
      </c>
      <c r="B22" s="28">
        <f t="shared" si="0"/>
        <v>0</v>
      </c>
      <c r="C22" s="29">
        <v>0</v>
      </c>
      <c r="D22" s="37">
        <v>0</v>
      </c>
      <c r="E22" s="28"/>
      <c r="F22" s="28"/>
      <c r="G22" s="28"/>
    </row>
    <row r="23" spans="1:7" s="24" customFormat="1" ht="16.5" customHeight="1">
      <c r="A23" s="27" t="s">
        <v>2945</v>
      </c>
      <c r="B23" s="28">
        <f t="shared" si="0"/>
        <v>0</v>
      </c>
      <c r="C23" s="29">
        <v>0</v>
      </c>
      <c r="D23" s="37">
        <v>0</v>
      </c>
      <c r="E23" s="28"/>
      <c r="F23" s="28"/>
      <c r="G23" s="28"/>
    </row>
    <row r="24" spans="1:7" s="24" customFormat="1" ht="16.5" customHeight="1">
      <c r="A24" s="27" t="s">
        <v>1785</v>
      </c>
      <c r="B24" s="28">
        <f t="shared" si="0"/>
        <v>0</v>
      </c>
      <c r="C24" s="29">
        <v>0</v>
      </c>
      <c r="D24" s="37">
        <v>0</v>
      </c>
      <c r="E24" s="28"/>
      <c r="F24" s="28"/>
      <c r="G24" s="28"/>
    </row>
    <row r="25" spans="1:7" s="24" customFormat="1" ht="16.5" customHeight="1">
      <c r="A25" s="27" t="s">
        <v>1787</v>
      </c>
      <c r="B25" s="28">
        <f t="shared" si="0"/>
        <v>0</v>
      </c>
      <c r="C25" s="29">
        <v>0</v>
      </c>
      <c r="D25" s="37">
        <v>0</v>
      </c>
      <c r="E25" s="28"/>
      <c r="F25" s="28"/>
      <c r="G25" s="28"/>
    </row>
    <row r="26" spans="1:7" s="24" customFormat="1" ht="16.5" customHeight="1">
      <c r="A26" s="27" t="s">
        <v>1789</v>
      </c>
      <c r="B26" s="28">
        <f t="shared" si="0"/>
        <v>340</v>
      </c>
      <c r="C26" s="29">
        <v>0</v>
      </c>
      <c r="D26" s="37">
        <v>340</v>
      </c>
      <c r="E26" s="28"/>
      <c r="F26" s="28"/>
      <c r="G26" s="28"/>
    </row>
    <row r="27" spans="1:7" s="24" customFormat="1" ht="16.5" customHeight="1">
      <c r="A27" s="27" t="s">
        <v>2946</v>
      </c>
      <c r="B27" s="28">
        <f t="shared" si="0"/>
        <v>0</v>
      </c>
      <c r="C27" s="29">
        <v>0</v>
      </c>
      <c r="D27" s="37">
        <v>0</v>
      </c>
      <c r="E27" s="28"/>
      <c r="F27" s="28"/>
      <c r="G27" s="28"/>
    </row>
    <row r="28" spans="1:7" s="24" customFormat="1" ht="16.5" customHeight="1">
      <c r="A28" s="27" t="s">
        <v>2947</v>
      </c>
      <c r="B28" s="28">
        <f t="shared" si="0"/>
        <v>0</v>
      </c>
      <c r="C28" s="29">
        <v>0</v>
      </c>
      <c r="D28" s="37">
        <v>0</v>
      </c>
      <c r="E28" s="28"/>
      <c r="F28" s="28"/>
      <c r="G28" s="28"/>
    </row>
    <row r="29" spans="1:7" s="24" customFormat="1" ht="16.5" customHeight="1">
      <c r="A29" s="27" t="s">
        <v>1792</v>
      </c>
      <c r="B29" s="28">
        <f t="shared" si="0"/>
        <v>0</v>
      </c>
      <c r="C29" s="29">
        <v>0</v>
      </c>
      <c r="D29" s="37">
        <v>0</v>
      </c>
      <c r="E29" s="28"/>
      <c r="F29" s="28"/>
      <c r="G29" s="28"/>
    </row>
    <row r="30" spans="1:7" s="24" customFormat="1" ht="16.5" customHeight="1">
      <c r="A30" s="27" t="s">
        <v>1794</v>
      </c>
      <c r="B30" s="28">
        <f t="shared" si="0"/>
        <v>11824</v>
      </c>
      <c r="C30" s="29">
        <v>6897</v>
      </c>
      <c r="D30" s="37">
        <v>4927</v>
      </c>
      <c r="E30" s="28"/>
      <c r="F30" s="28"/>
      <c r="G30" s="28"/>
    </row>
    <row r="31" spans="1:7" s="24" customFormat="1" ht="16.5" customHeight="1">
      <c r="A31" s="27" t="s">
        <v>1795</v>
      </c>
      <c r="B31" s="28">
        <f t="shared" si="0"/>
        <v>431</v>
      </c>
      <c r="C31" s="29">
        <v>431</v>
      </c>
      <c r="D31" s="37">
        <v>0</v>
      </c>
      <c r="E31" s="28"/>
      <c r="F31" s="28"/>
      <c r="G31" s="28"/>
    </row>
    <row r="32" spans="1:7" s="24" customFormat="1" ht="409.5" customHeight="1" hidden="1">
      <c r="A32" s="30"/>
      <c r="B32" s="28">
        <f t="shared" si="0"/>
        <v>0</v>
      </c>
      <c r="C32" s="28"/>
      <c r="D32" s="28"/>
      <c r="E32" s="28"/>
      <c r="F32" s="28"/>
      <c r="G32" s="28"/>
    </row>
    <row r="33" spans="1:7" s="24" customFormat="1" ht="409.5" customHeight="1" hidden="1">
      <c r="A33" s="30"/>
      <c r="B33" s="28">
        <f t="shared" si="0"/>
        <v>0</v>
      </c>
      <c r="C33" s="28"/>
      <c r="D33" s="28"/>
      <c r="E33" s="28"/>
      <c r="F33" s="28"/>
      <c r="G33" s="28"/>
    </row>
    <row r="34" spans="1:7" s="24" customFormat="1" ht="17.25" customHeight="1">
      <c r="A34" s="25" t="s">
        <v>1798</v>
      </c>
      <c r="B34" s="28">
        <f t="shared" si="0"/>
        <v>53063</v>
      </c>
      <c r="C34" s="28">
        <v>20562</v>
      </c>
      <c r="D34" s="28">
        <v>14327</v>
      </c>
      <c r="E34" s="28"/>
      <c r="F34" s="28">
        <v>18174</v>
      </c>
      <c r="G34" s="28">
        <v>0</v>
      </c>
    </row>
    <row r="35" s="24" customFormat="1" ht="16.5" customHeight="1"/>
  </sheetData>
  <sheetProtection/>
  <mergeCells count="9">
    <mergeCell ref="A1:G1"/>
    <mergeCell ref="A2:G2"/>
    <mergeCell ref="E3:E4"/>
    <mergeCell ref="F3:F4"/>
    <mergeCell ref="G3:G4"/>
    <mergeCell ref="A3:A4"/>
    <mergeCell ref="B3:B4"/>
    <mergeCell ref="C3:C4"/>
    <mergeCell ref="D3:D4"/>
  </mergeCells>
  <printOptions/>
  <pageMargins left="0.9055118110236221" right="0.31496062992125984" top="0.984251968503937" bottom="0.5905511811023623" header="0.3937007874015748" footer="0.3937007874015748"/>
  <pageSetup firstPageNumber="127" useFirstPageNumber="1" horizontalDpi="600" verticalDpi="600" orientation="portrait" pageOrder="overThenDown" paperSize="12" r:id="rId1"/>
  <headerFooter alignWithMargins="0">
    <oddFooter>&amp;C &amp;P</oddFooter>
  </headerFooter>
</worksheet>
</file>

<file path=xl/worksheets/sheet15.xml><?xml version="1.0" encoding="utf-8"?>
<worksheet xmlns="http://schemas.openxmlformats.org/spreadsheetml/2006/main" xmlns:r="http://schemas.openxmlformats.org/officeDocument/2006/relationships">
  <dimension ref="A1:M25"/>
  <sheetViews>
    <sheetView showGridLines="0" showZeros="0" zoomScalePageLayoutView="0" workbookViewId="0" topLeftCell="A1">
      <selection activeCell="A1" sqref="A1:IV16384"/>
    </sheetView>
  </sheetViews>
  <sheetFormatPr defaultColWidth="9.140625" defaultRowHeight="15"/>
  <cols>
    <col min="1" max="1" width="21.421875" style="24" customWidth="1"/>
    <col min="2" max="4" width="8.28125" style="24" customWidth="1"/>
    <col min="5" max="5" width="20.7109375" style="24" customWidth="1"/>
    <col min="6" max="8" width="7.7109375" style="24" customWidth="1"/>
    <col min="9" max="13" width="0" style="24" hidden="1" customWidth="1"/>
    <col min="14" max="16384" width="9.140625" style="31" customWidth="1"/>
  </cols>
  <sheetData>
    <row r="1" spans="1:12" s="24" customFormat="1" ht="33" customHeight="1">
      <c r="A1" s="47" t="s">
        <v>2951</v>
      </c>
      <c r="B1" s="47"/>
      <c r="C1" s="47"/>
      <c r="D1" s="47"/>
      <c r="E1" s="47"/>
      <c r="F1" s="47"/>
      <c r="G1" s="47"/>
      <c r="H1" s="47"/>
      <c r="I1" s="47"/>
      <c r="J1" s="47"/>
      <c r="K1" s="47"/>
      <c r="L1" s="47"/>
    </row>
    <row r="2" spans="1:12" s="24" customFormat="1" ht="16.5" customHeight="1">
      <c r="A2" s="48" t="s">
        <v>0</v>
      </c>
      <c r="B2" s="48"/>
      <c r="C2" s="48"/>
      <c r="D2" s="48"/>
      <c r="E2" s="48"/>
      <c r="F2" s="48"/>
      <c r="G2" s="48"/>
      <c r="H2" s="48"/>
      <c r="I2" s="3"/>
      <c r="J2" s="3"/>
      <c r="K2" s="3"/>
      <c r="L2" s="3"/>
    </row>
    <row r="3" spans="1:13" s="40" customFormat="1" ht="32.25" customHeight="1">
      <c r="A3" s="26" t="s">
        <v>1</v>
      </c>
      <c r="B3" s="26" t="s">
        <v>1615</v>
      </c>
      <c r="C3" s="26" t="s">
        <v>1616</v>
      </c>
      <c r="D3" s="26" t="s">
        <v>2</v>
      </c>
      <c r="E3" s="26" t="s">
        <v>1</v>
      </c>
      <c r="F3" s="26" t="s">
        <v>1615</v>
      </c>
      <c r="G3" s="26" t="s">
        <v>1616</v>
      </c>
      <c r="H3" s="26" t="s">
        <v>2</v>
      </c>
      <c r="I3" s="41"/>
      <c r="J3" s="41"/>
      <c r="K3" s="41"/>
      <c r="L3" s="41"/>
      <c r="M3" s="8"/>
    </row>
    <row r="4" spans="1:13" s="24" customFormat="1" ht="20.25" customHeight="1">
      <c r="A4" s="30" t="s">
        <v>1799</v>
      </c>
      <c r="B4" s="28">
        <v>19800</v>
      </c>
      <c r="C4" s="28">
        <v>13802</v>
      </c>
      <c r="D4" s="28">
        <v>14138</v>
      </c>
      <c r="E4" s="30" t="s">
        <v>919</v>
      </c>
      <c r="F4" s="28">
        <v>0</v>
      </c>
      <c r="G4" s="28">
        <v>0</v>
      </c>
      <c r="H4" s="28">
        <v>0</v>
      </c>
      <c r="I4" s="21"/>
      <c r="J4" s="21"/>
      <c r="K4" s="21"/>
      <c r="L4" s="21"/>
      <c r="M4" s="4"/>
    </row>
    <row r="5" spans="1:13" s="24" customFormat="1" ht="20.25" customHeight="1">
      <c r="A5" s="30"/>
      <c r="B5" s="28"/>
      <c r="C5" s="28"/>
      <c r="D5" s="28"/>
      <c r="E5" s="30" t="s">
        <v>956</v>
      </c>
      <c r="F5" s="28"/>
      <c r="G5" s="28">
        <v>6</v>
      </c>
      <c r="H5" s="28">
        <v>2</v>
      </c>
      <c r="I5" s="21"/>
      <c r="J5" s="21"/>
      <c r="K5" s="21"/>
      <c r="L5" s="21"/>
      <c r="M5" s="4"/>
    </row>
    <row r="6" spans="1:13" s="24" customFormat="1" ht="20.25" customHeight="1">
      <c r="A6" s="30"/>
      <c r="B6" s="28"/>
      <c r="C6" s="28"/>
      <c r="D6" s="28"/>
      <c r="E6" s="30" t="s">
        <v>1122</v>
      </c>
      <c r="F6" s="28"/>
      <c r="G6" s="28"/>
      <c r="H6" s="28"/>
      <c r="I6" s="21"/>
      <c r="J6" s="21"/>
      <c r="K6" s="21"/>
      <c r="L6" s="21"/>
      <c r="M6" s="4"/>
    </row>
    <row r="7" spans="1:13" s="24" customFormat="1" ht="20.25" customHeight="1">
      <c r="A7" s="30"/>
      <c r="B7" s="28"/>
      <c r="C7" s="28"/>
      <c r="D7" s="28"/>
      <c r="E7" s="30" t="s">
        <v>1191</v>
      </c>
      <c r="F7" s="28">
        <v>17848</v>
      </c>
      <c r="G7" s="28">
        <v>49939</v>
      </c>
      <c r="H7" s="28">
        <v>37921</v>
      </c>
      <c r="I7" s="21"/>
      <c r="J7" s="21"/>
      <c r="K7" s="21"/>
      <c r="L7" s="21"/>
      <c r="M7" s="4"/>
    </row>
    <row r="8" spans="1:13" s="24" customFormat="1" ht="20.25" customHeight="1">
      <c r="A8" s="30"/>
      <c r="B8" s="28"/>
      <c r="C8" s="28"/>
      <c r="D8" s="28"/>
      <c r="E8" s="30" t="s">
        <v>1212</v>
      </c>
      <c r="F8" s="28"/>
      <c r="G8" s="28">
        <v>242</v>
      </c>
      <c r="H8" s="28">
        <v>242</v>
      </c>
      <c r="I8" s="21"/>
      <c r="J8" s="21"/>
      <c r="K8" s="21"/>
      <c r="L8" s="21"/>
      <c r="M8" s="4"/>
    </row>
    <row r="9" spans="1:13" s="24" customFormat="1" ht="20.25" customHeight="1">
      <c r="A9" s="30"/>
      <c r="B9" s="28"/>
      <c r="C9" s="28"/>
      <c r="D9" s="28"/>
      <c r="E9" s="30" t="s">
        <v>1322</v>
      </c>
      <c r="F9" s="28"/>
      <c r="G9" s="28"/>
      <c r="H9" s="28"/>
      <c r="I9" s="21"/>
      <c r="J9" s="21"/>
      <c r="K9" s="21"/>
      <c r="L9" s="21"/>
      <c r="M9" s="4"/>
    </row>
    <row r="10" spans="1:13" s="24" customFormat="1" ht="20.25" customHeight="1">
      <c r="A10" s="30"/>
      <c r="B10" s="28"/>
      <c r="C10" s="28"/>
      <c r="D10" s="28"/>
      <c r="E10" s="30" t="s">
        <v>1372</v>
      </c>
      <c r="F10" s="28"/>
      <c r="G10" s="28"/>
      <c r="H10" s="28"/>
      <c r="I10" s="21"/>
      <c r="J10" s="21"/>
      <c r="K10" s="21"/>
      <c r="L10" s="21"/>
      <c r="M10" s="4"/>
    </row>
    <row r="11" spans="1:13" s="24" customFormat="1" ht="20.25" customHeight="1">
      <c r="A11" s="30"/>
      <c r="B11" s="28"/>
      <c r="C11" s="28"/>
      <c r="D11" s="28"/>
      <c r="E11" s="30" t="s">
        <v>1426</v>
      </c>
      <c r="F11" s="28"/>
      <c r="G11" s="28">
        <v>340</v>
      </c>
      <c r="H11" s="28">
        <v>340</v>
      </c>
      <c r="I11" s="21"/>
      <c r="J11" s="21"/>
      <c r="K11" s="21"/>
      <c r="L11" s="21"/>
      <c r="M11" s="4"/>
    </row>
    <row r="12" spans="1:13" s="24" customFormat="1" ht="20.25" customHeight="1">
      <c r="A12" s="30"/>
      <c r="B12" s="28"/>
      <c r="C12" s="28"/>
      <c r="D12" s="28"/>
      <c r="E12" s="30" t="s">
        <v>1649</v>
      </c>
      <c r="F12" s="28"/>
      <c r="G12" s="28">
        <v>13780</v>
      </c>
      <c r="H12" s="28">
        <v>12598</v>
      </c>
      <c r="I12" s="21"/>
      <c r="J12" s="21"/>
      <c r="K12" s="21"/>
      <c r="L12" s="21"/>
      <c r="M12" s="4"/>
    </row>
    <row r="13" spans="1:13" s="24" customFormat="1" ht="20.25" customHeight="1">
      <c r="A13" s="30"/>
      <c r="B13" s="28"/>
      <c r="C13" s="28"/>
      <c r="D13" s="28"/>
      <c r="E13" s="30" t="s">
        <v>1603</v>
      </c>
      <c r="F13" s="28">
        <v>1953</v>
      </c>
      <c r="G13" s="28">
        <v>2539</v>
      </c>
      <c r="H13" s="28">
        <v>2539</v>
      </c>
      <c r="I13" s="21"/>
      <c r="J13" s="21"/>
      <c r="K13" s="21"/>
      <c r="L13" s="21"/>
      <c r="M13" s="4"/>
    </row>
    <row r="14" spans="1:13" s="24" customFormat="1" ht="20.25" customHeight="1">
      <c r="A14" s="30"/>
      <c r="B14" s="28"/>
      <c r="C14" s="28"/>
      <c r="D14" s="28"/>
      <c r="E14" s="30" t="s">
        <v>1609</v>
      </c>
      <c r="F14" s="28">
        <v>0</v>
      </c>
      <c r="G14" s="28">
        <v>0</v>
      </c>
      <c r="H14" s="28">
        <v>0</v>
      </c>
      <c r="I14" s="21"/>
      <c r="J14" s="21"/>
      <c r="K14" s="21"/>
      <c r="L14" s="21"/>
      <c r="M14" s="4"/>
    </row>
    <row r="15" spans="1:13" s="24" customFormat="1" ht="20.25" customHeight="1">
      <c r="A15" s="25" t="s">
        <v>545</v>
      </c>
      <c r="B15" s="28">
        <v>1980</v>
      </c>
      <c r="C15" s="28">
        <v>13802</v>
      </c>
      <c r="D15" s="28">
        <v>14138</v>
      </c>
      <c r="E15" s="25" t="s">
        <v>1611</v>
      </c>
      <c r="F15" s="28">
        <v>19800</v>
      </c>
      <c r="G15" s="28">
        <v>66846</v>
      </c>
      <c r="H15" s="42">
        <v>53642</v>
      </c>
      <c r="I15" s="21"/>
      <c r="J15" s="21"/>
      <c r="K15" s="21"/>
      <c r="L15" s="21"/>
      <c r="M15" s="4"/>
    </row>
    <row r="16" spans="1:13" s="24" customFormat="1" ht="20.25" customHeight="1">
      <c r="A16" s="30" t="s">
        <v>1745</v>
      </c>
      <c r="B16" s="28"/>
      <c r="C16" s="28"/>
      <c r="D16" s="28">
        <v>8415</v>
      </c>
      <c r="E16" s="30" t="s">
        <v>1753</v>
      </c>
      <c r="F16" s="28"/>
      <c r="G16" s="28"/>
      <c r="H16" s="28">
        <v>0</v>
      </c>
      <c r="I16" s="21"/>
      <c r="J16" s="21"/>
      <c r="K16" s="21"/>
      <c r="L16" s="21"/>
      <c r="M16" s="4"/>
    </row>
    <row r="17" spans="1:13" s="24" customFormat="1" ht="20.25" customHeight="1">
      <c r="A17" s="30" t="s">
        <v>1746</v>
      </c>
      <c r="B17" s="28"/>
      <c r="C17" s="28"/>
      <c r="D17" s="28">
        <v>0</v>
      </c>
      <c r="E17" s="43" t="s">
        <v>2650</v>
      </c>
      <c r="F17" s="28"/>
      <c r="G17" s="28"/>
      <c r="H17" s="28">
        <v>0</v>
      </c>
      <c r="I17" s="21"/>
      <c r="J17" s="21"/>
      <c r="K17" s="21"/>
      <c r="L17" s="21"/>
      <c r="M17" s="4"/>
    </row>
    <row r="18" spans="1:13" s="24" customFormat="1" ht="20.25" customHeight="1">
      <c r="A18" s="30" t="s">
        <v>1747</v>
      </c>
      <c r="B18" s="28"/>
      <c r="C18" s="28"/>
      <c r="D18" s="28">
        <v>7035</v>
      </c>
      <c r="E18" s="44" t="s">
        <v>2649</v>
      </c>
      <c r="F18" s="28"/>
      <c r="G18" s="28"/>
      <c r="H18" s="28">
        <v>0</v>
      </c>
      <c r="I18" s="21"/>
      <c r="J18" s="21"/>
      <c r="K18" s="21"/>
      <c r="L18" s="21"/>
      <c r="M18" s="4"/>
    </row>
    <row r="19" spans="1:13" s="24" customFormat="1" ht="20.25" customHeight="1">
      <c r="A19" s="30" t="s">
        <v>1748</v>
      </c>
      <c r="B19" s="28"/>
      <c r="C19" s="28"/>
      <c r="D19" s="28">
        <v>0</v>
      </c>
      <c r="E19" s="30" t="s">
        <v>1754</v>
      </c>
      <c r="F19" s="28"/>
      <c r="G19" s="28"/>
      <c r="H19" s="28"/>
      <c r="I19" s="21"/>
      <c r="J19" s="21"/>
      <c r="K19" s="21"/>
      <c r="L19" s="21"/>
      <c r="M19" s="4"/>
    </row>
    <row r="20" spans="1:13" s="24" customFormat="1" ht="20.25" customHeight="1">
      <c r="A20" s="30" t="s">
        <v>1749</v>
      </c>
      <c r="B20" s="28"/>
      <c r="C20" s="28"/>
      <c r="D20" s="28">
        <v>44274</v>
      </c>
      <c r="E20" s="30" t="s">
        <v>1755</v>
      </c>
      <c r="F20" s="28"/>
      <c r="G20" s="28"/>
      <c r="H20" s="28">
        <v>5374</v>
      </c>
      <c r="I20" s="21"/>
      <c r="J20" s="21"/>
      <c r="K20" s="21"/>
      <c r="L20" s="21"/>
      <c r="M20" s="4"/>
    </row>
    <row r="21" spans="1:13" s="24" customFormat="1" ht="20.25" customHeight="1">
      <c r="A21" s="30" t="s">
        <v>1750</v>
      </c>
      <c r="B21" s="28"/>
      <c r="C21" s="28"/>
      <c r="D21" s="28">
        <v>0</v>
      </c>
      <c r="E21" s="30" t="s">
        <v>1756</v>
      </c>
      <c r="F21" s="28"/>
      <c r="G21" s="28"/>
      <c r="H21" s="28">
        <v>0</v>
      </c>
      <c r="I21" s="21"/>
      <c r="J21" s="21"/>
      <c r="K21" s="21"/>
      <c r="L21" s="21"/>
      <c r="M21" s="4"/>
    </row>
    <row r="22" spans="1:13" s="24" customFormat="1" ht="20.25" customHeight="1">
      <c r="A22" s="30"/>
      <c r="B22" s="28"/>
      <c r="C22" s="28"/>
      <c r="D22" s="28"/>
      <c r="E22" s="30" t="s">
        <v>1757</v>
      </c>
      <c r="F22" s="28"/>
      <c r="G22" s="28"/>
      <c r="H22" s="28">
        <v>0</v>
      </c>
      <c r="I22" s="21"/>
      <c r="J22" s="21"/>
      <c r="K22" s="21"/>
      <c r="L22" s="21"/>
      <c r="M22" s="4"/>
    </row>
    <row r="23" spans="1:13" s="24" customFormat="1" ht="20.25" customHeight="1">
      <c r="A23" s="30"/>
      <c r="B23" s="28"/>
      <c r="C23" s="28"/>
      <c r="D23" s="28"/>
      <c r="E23" s="30" t="s">
        <v>1758</v>
      </c>
      <c r="F23" s="28"/>
      <c r="G23" s="28"/>
      <c r="H23" s="28">
        <v>14846</v>
      </c>
      <c r="I23" s="21"/>
      <c r="J23" s="21"/>
      <c r="K23" s="21"/>
      <c r="L23" s="21"/>
      <c r="M23" s="4"/>
    </row>
    <row r="24" spans="1:13" s="24" customFormat="1" ht="20.25" customHeight="1">
      <c r="A24" s="30"/>
      <c r="B24" s="28"/>
      <c r="C24" s="28"/>
      <c r="D24" s="28"/>
      <c r="E24" s="30"/>
      <c r="F24" s="28"/>
      <c r="G24" s="28"/>
      <c r="H24" s="28"/>
      <c r="I24" s="21"/>
      <c r="J24" s="21"/>
      <c r="K24" s="21"/>
      <c r="L24" s="21"/>
      <c r="M24" s="4"/>
    </row>
    <row r="25" spans="1:13" s="24" customFormat="1" ht="20.25" customHeight="1">
      <c r="A25" s="25" t="s">
        <v>1800</v>
      </c>
      <c r="B25" s="28"/>
      <c r="C25" s="28"/>
      <c r="D25" s="28">
        <v>73862</v>
      </c>
      <c r="E25" s="25" t="s">
        <v>1801</v>
      </c>
      <c r="F25" s="28"/>
      <c r="G25" s="28"/>
      <c r="H25" s="28">
        <v>73862</v>
      </c>
      <c r="I25" s="21"/>
      <c r="J25" s="21"/>
      <c r="K25" s="21"/>
      <c r="L25" s="21"/>
      <c r="M25" s="4"/>
    </row>
    <row r="26" s="24" customFormat="1" ht="16.5" customHeight="1"/>
  </sheetData>
  <sheetProtection/>
  <mergeCells count="2">
    <mergeCell ref="A1:L1"/>
    <mergeCell ref="A2:H2"/>
  </mergeCells>
  <printOptions/>
  <pageMargins left="0.9055118110236221" right="0.31496062992125984" top="0.984251968503937" bottom="0.5905511811023623" header="0.3937007874015748" footer="0.3937007874015748"/>
  <pageSetup firstPageNumber="132" useFirstPageNumber="1" horizontalDpi="600" verticalDpi="600" orientation="portrait" pageOrder="overThenDown" paperSize="12" r:id="rId1"/>
  <headerFooter alignWithMargins="0">
    <oddFooter>&amp;C &amp;P</oddFooter>
  </headerFooter>
</worksheet>
</file>

<file path=xl/worksheets/sheet16.xml><?xml version="1.0" encoding="utf-8"?>
<worksheet xmlns="http://schemas.openxmlformats.org/spreadsheetml/2006/main" xmlns:r="http://schemas.openxmlformats.org/officeDocument/2006/relationships">
  <dimension ref="A1:C13"/>
  <sheetViews>
    <sheetView showGridLines="0" showZeros="0" zoomScalePageLayoutView="0" workbookViewId="0" topLeftCell="A1">
      <selection activeCell="A1" sqref="A1:IV16384"/>
    </sheetView>
  </sheetViews>
  <sheetFormatPr defaultColWidth="9.140625" defaultRowHeight="15"/>
  <cols>
    <col min="1" max="1" width="33.140625" style="24" customWidth="1"/>
    <col min="2" max="3" width="26.140625" style="24" customWidth="1"/>
    <col min="4" max="16384" width="9.140625" style="31" customWidth="1"/>
  </cols>
  <sheetData>
    <row r="1" spans="1:3" s="24" customFormat="1" ht="33.75" customHeight="1">
      <c r="A1" s="47" t="s">
        <v>2952</v>
      </c>
      <c r="B1" s="47"/>
      <c r="C1" s="47"/>
    </row>
    <row r="2" spans="1:3" s="24" customFormat="1" ht="16.5" customHeight="1">
      <c r="A2" s="48" t="s">
        <v>0</v>
      </c>
      <c r="B2" s="48"/>
      <c r="C2" s="48"/>
    </row>
    <row r="3" spans="1:3" s="24" customFormat="1" ht="25.5" customHeight="1">
      <c r="A3" s="25" t="s">
        <v>1734</v>
      </c>
      <c r="B3" s="25" t="s">
        <v>1615</v>
      </c>
      <c r="C3" s="25" t="s">
        <v>2</v>
      </c>
    </row>
    <row r="4" spans="1:3" s="24" customFormat="1" ht="25.5" customHeight="1">
      <c r="A4" s="30" t="s">
        <v>1735</v>
      </c>
      <c r="B4" s="28"/>
      <c r="C4" s="28">
        <v>74181</v>
      </c>
    </row>
    <row r="5" spans="1:3" s="24" customFormat="1" ht="25.5" customHeight="1">
      <c r="A5" s="30" t="s">
        <v>1737</v>
      </c>
      <c r="B5" s="28"/>
      <c r="C5" s="28">
        <v>74181</v>
      </c>
    </row>
    <row r="6" spans="1:3" s="24" customFormat="1" ht="25.5" customHeight="1">
      <c r="A6" s="30" t="s">
        <v>1738</v>
      </c>
      <c r="B6" s="28">
        <v>117712</v>
      </c>
      <c r="C6" s="28"/>
    </row>
    <row r="7" spans="1:3" s="24" customFormat="1" ht="25.5" customHeight="1">
      <c r="A7" s="30" t="s">
        <v>1737</v>
      </c>
      <c r="B7" s="28">
        <v>117712</v>
      </c>
      <c r="C7" s="28"/>
    </row>
    <row r="8" spans="1:3" s="24" customFormat="1" ht="25.5" customHeight="1">
      <c r="A8" s="30" t="s">
        <v>1739</v>
      </c>
      <c r="B8" s="28"/>
      <c r="C8" s="28">
        <v>44274</v>
      </c>
    </row>
    <row r="9" spans="1:3" s="24" customFormat="1" ht="25.5" customHeight="1">
      <c r="A9" s="30" t="s">
        <v>1737</v>
      </c>
      <c r="B9" s="28"/>
      <c r="C9" s="28">
        <v>44274</v>
      </c>
    </row>
    <row r="10" spans="1:3" s="24" customFormat="1" ht="25.5" customHeight="1">
      <c r="A10" s="30" t="s">
        <v>1740</v>
      </c>
      <c r="B10" s="28"/>
      <c r="C10" s="28">
        <v>5374</v>
      </c>
    </row>
    <row r="11" spans="1:3" s="24" customFormat="1" ht="25.5" customHeight="1">
      <c r="A11" s="30" t="s">
        <v>1737</v>
      </c>
      <c r="B11" s="28"/>
      <c r="C11" s="28">
        <v>5374</v>
      </c>
    </row>
    <row r="12" spans="1:3" s="24" customFormat="1" ht="25.5" customHeight="1">
      <c r="A12" s="30" t="s">
        <v>1741</v>
      </c>
      <c r="B12" s="28"/>
      <c r="C12" s="28">
        <v>113081</v>
      </c>
    </row>
    <row r="13" spans="1:3" s="24" customFormat="1" ht="25.5" customHeight="1">
      <c r="A13" s="30" t="s">
        <v>1737</v>
      </c>
      <c r="B13" s="28"/>
      <c r="C13" s="28">
        <v>113081</v>
      </c>
    </row>
    <row r="14" s="24" customFormat="1" ht="16.5" customHeight="1"/>
  </sheetData>
  <sheetProtection/>
  <mergeCells count="2">
    <mergeCell ref="A1:C1"/>
    <mergeCell ref="A2:C2"/>
  </mergeCells>
  <printOptions/>
  <pageMargins left="0.9055118110236221" right="0.31496062992125984" top="0.984251968503937" bottom="0.5905511811023623" header="0.3937007874015748" footer="0.3937007874015748"/>
  <pageSetup firstPageNumber="133" useFirstPageNumber="1" horizontalDpi="600" verticalDpi="600" orientation="portrait" pageOrder="overThenDown" paperSize="12" r:id="rId1"/>
  <headerFooter alignWithMargins="0">
    <oddFooter>&amp;C &amp;P</oddFooter>
  </headerFooter>
</worksheet>
</file>

<file path=xl/worksheets/sheet17.xml><?xml version="1.0" encoding="utf-8"?>
<worksheet xmlns="http://schemas.openxmlformats.org/spreadsheetml/2006/main" xmlns:r="http://schemas.openxmlformats.org/officeDocument/2006/relationships">
  <dimension ref="A1:C13"/>
  <sheetViews>
    <sheetView showGridLines="0" showZeros="0" zoomScalePageLayoutView="0" workbookViewId="0" topLeftCell="A1">
      <selection activeCell="A1" sqref="A1:IV16384"/>
    </sheetView>
  </sheetViews>
  <sheetFormatPr defaultColWidth="9.140625" defaultRowHeight="15"/>
  <cols>
    <col min="1" max="1" width="33.140625" style="24" customWidth="1"/>
    <col min="2" max="3" width="26.00390625" style="24" customWidth="1"/>
    <col min="4" max="16384" width="9.140625" style="31" customWidth="1"/>
  </cols>
  <sheetData>
    <row r="1" spans="1:3" s="24" customFormat="1" ht="33.75" customHeight="1">
      <c r="A1" s="61" t="s">
        <v>2953</v>
      </c>
      <c r="B1" s="47"/>
      <c r="C1" s="47"/>
    </row>
    <row r="2" spans="1:3" s="24" customFormat="1" ht="16.5" customHeight="1">
      <c r="A2" s="48" t="s">
        <v>0</v>
      </c>
      <c r="B2" s="48"/>
      <c r="C2" s="48"/>
    </row>
    <row r="3" spans="1:3" s="24" customFormat="1" ht="28.5" customHeight="1">
      <c r="A3" s="25" t="s">
        <v>1734</v>
      </c>
      <c r="B3" s="25" t="s">
        <v>1615</v>
      </c>
      <c r="C3" s="25" t="s">
        <v>2</v>
      </c>
    </row>
    <row r="4" spans="1:3" s="24" customFormat="1" ht="24.75" customHeight="1">
      <c r="A4" s="30" t="s">
        <v>1735</v>
      </c>
      <c r="B4" s="28"/>
      <c r="C4" s="28">
        <v>23537</v>
      </c>
    </row>
    <row r="5" spans="1:3" s="24" customFormat="1" ht="24.75" customHeight="1">
      <c r="A5" s="30" t="s">
        <v>1737</v>
      </c>
      <c r="B5" s="28"/>
      <c r="C5" s="28">
        <v>23537</v>
      </c>
    </row>
    <row r="6" spans="1:3" s="24" customFormat="1" ht="24.75" customHeight="1">
      <c r="A6" s="30" t="s">
        <v>1738</v>
      </c>
      <c r="B6" s="28">
        <v>54237</v>
      </c>
      <c r="C6" s="28"/>
    </row>
    <row r="7" spans="1:3" s="24" customFormat="1" ht="24.75" customHeight="1">
      <c r="A7" s="30" t="s">
        <v>1737</v>
      </c>
      <c r="B7" s="28">
        <v>54237</v>
      </c>
      <c r="C7" s="28"/>
    </row>
    <row r="8" spans="1:3" s="24" customFormat="1" ht="24.75" customHeight="1">
      <c r="A8" s="30" t="s">
        <v>1739</v>
      </c>
      <c r="B8" s="28"/>
      <c r="C8" s="28">
        <v>26100</v>
      </c>
    </row>
    <row r="9" spans="1:3" s="24" customFormat="1" ht="24.75" customHeight="1">
      <c r="A9" s="30" t="s">
        <v>1737</v>
      </c>
      <c r="B9" s="28"/>
      <c r="C9" s="28">
        <v>26100</v>
      </c>
    </row>
    <row r="10" spans="1:3" s="24" customFormat="1" ht="24.75" customHeight="1">
      <c r="A10" s="30" t="s">
        <v>1740</v>
      </c>
      <c r="B10" s="28"/>
      <c r="C10" s="28">
        <f>C11</f>
        <v>0</v>
      </c>
    </row>
    <row r="11" spans="1:3" s="24" customFormat="1" ht="24.75" customHeight="1">
      <c r="A11" s="30" t="s">
        <v>1737</v>
      </c>
      <c r="B11" s="28"/>
      <c r="C11" s="28">
        <v>0</v>
      </c>
    </row>
    <row r="12" spans="1:3" s="24" customFormat="1" ht="24.75" customHeight="1">
      <c r="A12" s="30" t="s">
        <v>1741</v>
      </c>
      <c r="B12" s="28"/>
      <c r="C12" s="28">
        <f>C13</f>
        <v>49637</v>
      </c>
    </row>
    <row r="13" spans="1:3" s="24" customFormat="1" ht="24.75" customHeight="1">
      <c r="A13" s="30" t="s">
        <v>1737</v>
      </c>
      <c r="B13" s="28"/>
      <c r="C13" s="28">
        <v>49637</v>
      </c>
    </row>
    <row r="14" s="24" customFormat="1" ht="16.5" customHeight="1"/>
  </sheetData>
  <sheetProtection/>
  <mergeCells count="2">
    <mergeCell ref="A1:C1"/>
    <mergeCell ref="A2:C2"/>
  </mergeCells>
  <printOptions/>
  <pageMargins left="0.9055118110236221" right="0.31496062992125984" top="0.984251968503937" bottom="0.5905511811023623" header="0.3937007874015748" footer="0.3937007874015748"/>
  <pageSetup firstPageNumber="134" useFirstPageNumber="1" horizontalDpi="600" verticalDpi="600" orientation="portrait" pageOrder="overThenDown" paperSize="12" r:id="rId1"/>
  <headerFooter alignWithMargins="0">
    <oddFooter>&amp;C &amp;P</oddFooter>
  </headerFooter>
</worksheet>
</file>

<file path=xl/worksheets/sheet18.xml><?xml version="1.0" encoding="utf-8"?>
<worksheet xmlns="http://schemas.openxmlformats.org/spreadsheetml/2006/main" xmlns:r="http://schemas.openxmlformats.org/officeDocument/2006/relationships">
  <dimension ref="A1:B50"/>
  <sheetViews>
    <sheetView showGridLines="0" showZeros="0" zoomScalePageLayoutView="0" workbookViewId="0" topLeftCell="A1">
      <selection activeCell="A1" sqref="A1:IV16384"/>
    </sheetView>
  </sheetViews>
  <sheetFormatPr defaultColWidth="23.57421875" defaultRowHeight="15"/>
  <cols>
    <col min="1" max="1" width="58.140625" style="24" customWidth="1"/>
    <col min="2" max="2" width="26.28125" style="24" customWidth="1"/>
    <col min="3" max="254" width="9.140625" style="31" customWidth="1"/>
    <col min="255" max="255" width="34.421875" style="31" customWidth="1"/>
    <col min="256" max="16384" width="23.57421875" style="31" customWidth="1"/>
  </cols>
  <sheetData>
    <row r="1" spans="1:2" s="24" customFormat="1" ht="35.25" customHeight="1">
      <c r="A1" s="61" t="s">
        <v>2954</v>
      </c>
      <c r="B1" s="47"/>
    </row>
    <row r="2" spans="1:2" s="24" customFormat="1" ht="16.5" customHeight="1">
      <c r="A2" s="48" t="s">
        <v>0</v>
      </c>
      <c r="B2" s="48"/>
    </row>
    <row r="3" spans="1:2" s="24" customFormat="1" ht="25.5" customHeight="1">
      <c r="A3" s="25" t="s">
        <v>1</v>
      </c>
      <c r="B3" s="25" t="s">
        <v>2</v>
      </c>
    </row>
    <row r="4" spans="1:2" s="24" customFormat="1" ht="16.5" customHeight="1">
      <c r="A4" s="30" t="s">
        <v>1802</v>
      </c>
      <c r="B4" s="28">
        <v>762</v>
      </c>
    </row>
    <row r="5" spans="1:2" s="24" customFormat="1" ht="16.5" customHeight="1">
      <c r="A5" s="30" t="s">
        <v>1804</v>
      </c>
      <c r="B5" s="28">
        <v>0</v>
      </c>
    </row>
    <row r="6" spans="1:2" s="24" customFormat="1" ht="16.5" customHeight="1">
      <c r="A6" s="30" t="s">
        <v>1806</v>
      </c>
      <c r="B6" s="28">
        <v>0</v>
      </c>
    </row>
    <row r="7" spans="1:2" s="24" customFormat="1" ht="16.5" customHeight="1">
      <c r="A7" s="30" t="s">
        <v>1808</v>
      </c>
      <c r="B7" s="28">
        <v>0</v>
      </c>
    </row>
    <row r="8" spans="1:2" s="24" customFormat="1" ht="16.5" customHeight="1">
      <c r="A8" s="30" t="s">
        <v>1810</v>
      </c>
      <c r="B8" s="28">
        <v>0</v>
      </c>
    </row>
    <row r="9" spans="1:2" s="24" customFormat="1" ht="16.5" customHeight="1">
      <c r="A9" s="30" t="s">
        <v>1812</v>
      </c>
      <c r="B9" s="28">
        <v>0</v>
      </c>
    </row>
    <row r="10" spans="1:2" s="24" customFormat="1" ht="16.5" customHeight="1">
      <c r="A10" s="30" t="s">
        <v>1814</v>
      </c>
      <c r="B10" s="28">
        <v>0</v>
      </c>
    </row>
    <row r="11" spans="1:2" s="24" customFormat="1" ht="16.5" customHeight="1">
      <c r="A11" s="30" t="s">
        <v>1816</v>
      </c>
      <c r="B11" s="28">
        <v>0</v>
      </c>
    </row>
    <row r="12" spans="1:2" s="24" customFormat="1" ht="16.5" customHeight="1">
      <c r="A12" s="30" t="s">
        <v>1818</v>
      </c>
      <c r="B12" s="28">
        <v>0</v>
      </c>
    </row>
    <row r="13" spans="1:2" s="24" customFormat="1" ht="16.5" customHeight="1">
      <c r="A13" s="30" t="s">
        <v>1820</v>
      </c>
      <c r="B13" s="28">
        <v>0</v>
      </c>
    </row>
    <row r="14" spans="1:2" s="24" customFormat="1" ht="16.5" customHeight="1">
      <c r="A14" s="30" t="s">
        <v>1822</v>
      </c>
      <c r="B14" s="28">
        <v>0</v>
      </c>
    </row>
    <row r="15" spans="1:2" s="24" customFormat="1" ht="16.5" customHeight="1">
      <c r="A15" s="30" t="s">
        <v>1824</v>
      </c>
      <c r="B15" s="28">
        <v>0</v>
      </c>
    </row>
    <row r="16" spans="1:2" s="24" customFormat="1" ht="16.5" customHeight="1">
      <c r="A16" s="30" t="s">
        <v>1826</v>
      </c>
      <c r="B16" s="28">
        <v>0</v>
      </c>
    </row>
    <row r="17" spans="1:2" s="24" customFormat="1" ht="16.5" customHeight="1">
      <c r="A17" s="30" t="s">
        <v>1828</v>
      </c>
      <c r="B17" s="28">
        <v>0</v>
      </c>
    </row>
    <row r="18" spans="1:2" s="24" customFormat="1" ht="16.5" customHeight="1">
      <c r="A18" s="30" t="s">
        <v>1830</v>
      </c>
      <c r="B18" s="28">
        <v>0</v>
      </c>
    </row>
    <row r="19" spans="1:2" s="24" customFormat="1" ht="16.5" customHeight="1">
      <c r="A19" s="30" t="s">
        <v>1832</v>
      </c>
      <c r="B19" s="28">
        <v>0</v>
      </c>
    </row>
    <row r="20" spans="1:2" s="24" customFormat="1" ht="16.5" customHeight="1">
      <c r="A20" s="30" t="s">
        <v>1834</v>
      </c>
      <c r="B20" s="28">
        <v>0</v>
      </c>
    </row>
    <row r="21" spans="1:2" s="24" customFormat="1" ht="16.5" customHeight="1">
      <c r="A21" s="30" t="s">
        <v>1836</v>
      </c>
      <c r="B21" s="28">
        <v>0</v>
      </c>
    </row>
    <row r="22" spans="1:2" s="24" customFormat="1" ht="16.5" customHeight="1">
      <c r="A22" s="30" t="s">
        <v>1838</v>
      </c>
      <c r="B22" s="28">
        <v>0</v>
      </c>
    </row>
    <row r="23" spans="1:2" s="24" customFormat="1" ht="16.5" customHeight="1">
      <c r="A23" s="30" t="s">
        <v>1840</v>
      </c>
      <c r="B23" s="28">
        <v>0</v>
      </c>
    </row>
    <row r="24" spans="1:2" s="24" customFormat="1" ht="16.5" customHeight="1">
      <c r="A24" s="30" t="s">
        <v>1842</v>
      </c>
      <c r="B24" s="28">
        <v>0</v>
      </c>
    </row>
    <row r="25" spans="1:2" s="24" customFormat="1" ht="16.5" customHeight="1">
      <c r="A25" s="30" t="s">
        <v>1844</v>
      </c>
      <c r="B25" s="28">
        <v>0</v>
      </c>
    </row>
    <row r="26" spans="1:2" s="24" customFormat="1" ht="16.5" customHeight="1">
      <c r="A26" s="30" t="s">
        <v>1846</v>
      </c>
      <c r="B26" s="28">
        <v>0</v>
      </c>
    </row>
    <row r="27" spans="1:2" s="24" customFormat="1" ht="16.5" customHeight="1">
      <c r="A27" s="30" t="s">
        <v>1848</v>
      </c>
      <c r="B27" s="28">
        <v>0</v>
      </c>
    </row>
    <row r="28" spans="1:2" s="24" customFormat="1" ht="16.5" customHeight="1">
      <c r="A28" s="30" t="s">
        <v>1850</v>
      </c>
      <c r="B28" s="28">
        <v>0</v>
      </c>
    </row>
    <row r="29" spans="1:2" s="24" customFormat="1" ht="16.5" customHeight="1">
      <c r="A29" s="30" t="s">
        <v>1852</v>
      </c>
      <c r="B29" s="28">
        <v>0</v>
      </c>
    </row>
    <row r="30" spans="1:2" s="24" customFormat="1" ht="16.5" customHeight="1">
      <c r="A30" s="30" t="s">
        <v>1854</v>
      </c>
      <c r="B30" s="28">
        <v>0</v>
      </c>
    </row>
    <row r="31" spans="1:2" s="24" customFormat="1" ht="16.5" customHeight="1">
      <c r="A31" s="30" t="s">
        <v>1856</v>
      </c>
      <c r="B31" s="28">
        <v>0</v>
      </c>
    </row>
    <row r="32" spans="1:2" s="24" customFormat="1" ht="16.5" customHeight="1">
      <c r="A32" s="30" t="s">
        <v>1857</v>
      </c>
      <c r="B32" s="28">
        <v>0</v>
      </c>
    </row>
    <row r="33" spans="1:2" s="24" customFormat="1" ht="16.5" customHeight="1">
      <c r="A33" s="30" t="s">
        <v>1858</v>
      </c>
      <c r="B33" s="28">
        <v>0</v>
      </c>
    </row>
    <row r="34" spans="1:2" s="24" customFormat="1" ht="16.5" customHeight="1">
      <c r="A34" s="30" t="s">
        <v>1859</v>
      </c>
      <c r="B34" s="28">
        <v>762</v>
      </c>
    </row>
    <row r="35" spans="1:2" s="24" customFormat="1" ht="16.5" customHeight="1">
      <c r="A35" s="30" t="s">
        <v>1860</v>
      </c>
      <c r="B35" s="28">
        <v>0</v>
      </c>
    </row>
    <row r="36" spans="1:2" s="24" customFormat="1" ht="16.5" customHeight="1">
      <c r="A36" s="30" t="s">
        <v>1861</v>
      </c>
      <c r="B36" s="28">
        <v>0</v>
      </c>
    </row>
    <row r="37" spans="1:2" s="24" customFormat="1" ht="16.5" customHeight="1">
      <c r="A37" s="30" t="s">
        <v>1862</v>
      </c>
      <c r="B37" s="28">
        <v>0</v>
      </c>
    </row>
    <row r="38" spans="1:2" s="24" customFormat="1" ht="16.5" customHeight="1">
      <c r="A38" s="30" t="s">
        <v>1863</v>
      </c>
      <c r="B38" s="28">
        <v>0</v>
      </c>
    </row>
    <row r="39" spans="1:2" s="24" customFormat="1" ht="16.5" customHeight="1">
      <c r="A39" s="30" t="s">
        <v>1864</v>
      </c>
      <c r="B39" s="28">
        <v>0</v>
      </c>
    </row>
    <row r="40" spans="1:2" s="24" customFormat="1" ht="16.5" customHeight="1">
      <c r="A40" s="30" t="s">
        <v>1865</v>
      </c>
      <c r="B40" s="28">
        <v>0</v>
      </c>
    </row>
    <row r="41" spans="1:2" s="24" customFormat="1" ht="16.5" customHeight="1">
      <c r="A41" s="30" t="s">
        <v>1866</v>
      </c>
      <c r="B41" s="28">
        <v>0</v>
      </c>
    </row>
    <row r="42" spans="1:2" s="24" customFormat="1" ht="16.5" customHeight="1">
      <c r="A42" s="30" t="s">
        <v>1867</v>
      </c>
      <c r="B42" s="28">
        <v>0</v>
      </c>
    </row>
    <row r="43" spans="1:2" s="24" customFormat="1" ht="16.5" customHeight="1">
      <c r="A43" s="30" t="s">
        <v>1868</v>
      </c>
      <c r="B43" s="28">
        <v>0</v>
      </c>
    </row>
    <row r="44" spans="1:2" s="24" customFormat="1" ht="16.5" customHeight="1">
      <c r="A44" s="30" t="s">
        <v>1869</v>
      </c>
      <c r="B44" s="28">
        <v>0</v>
      </c>
    </row>
    <row r="45" spans="1:2" s="24" customFormat="1" ht="16.5" customHeight="1">
      <c r="A45" s="30" t="s">
        <v>1870</v>
      </c>
      <c r="B45" s="28">
        <v>0</v>
      </c>
    </row>
    <row r="46" spans="1:2" s="24" customFormat="1" ht="16.5" customHeight="1">
      <c r="A46" s="30" t="s">
        <v>1871</v>
      </c>
      <c r="B46" s="28">
        <v>0</v>
      </c>
    </row>
    <row r="47" spans="1:2" s="24" customFormat="1" ht="16.5" customHeight="1">
      <c r="A47" s="30" t="s">
        <v>1872</v>
      </c>
      <c r="B47" s="28">
        <v>0</v>
      </c>
    </row>
    <row r="48" spans="1:2" s="24" customFormat="1" ht="16.5" customHeight="1">
      <c r="A48" s="30" t="s">
        <v>1873</v>
      </c>
      <c r="B48" s="28">
        <v>0</v>
      </c>
    </row>
    <row r="49" spans="1:2" s="24" customFormat="1" ht="16.5" customHeight="1">
      <c r="A49" s="30" t="s">
        <v>1874</v>
      </c>
      <c r="B49" s="28">
        <v>0</v>
      </c>
    </row>
    <row r="50" spans="1:2" s="24" customFormat="1" ht="35.25" customHeight="1">
      <c r="A50" s="25" t="s">
        <v>545</v>
      </c>
      <c r="B50" s="28">
        <v>762</v>
      </c>
    </row>
    <row r="51" s="24" customFormat="1" ht="16.5" customHeight="1"/>
  </sheetData>
  <sheetProtection/>
  <mergeCells count="2">
    <mergeCell ref="A1:B1"/>
    <mergeCell ref="A2:B2"/>
  </mergeCells>
  <printOptions/>
  <pageMargins left="0.9055118110236221" right="0.31496062992125984" top="0.984251968503937" bottom="0.5905511811023623" header="0.3937007874015748" footer="0.3937007874015748"/>
  <pageSetup firstPageNumber="135" useFirstPageNumber="1" horizontalDpi="600" verticalDpi="600" orientation="portrait" pageOrder="overThenDown" paperSize="12" r:id="rId1"/>
  <headerFooter alignWithMargins="0">
    <oddFooter>&amp;C &amp;P</oddFooter>
  </headerFooter>
</worksheet>
</file>

<file path=xl/worksheets/sheet19.xml><?xml version="1.0" encoding="utf-8"?>
<worksheet xmlns="http://schemas.openxmlformats.org/spreadsheetml/2006/main" xmlns:r="http://schemas.openxmlformats.org/officeDocument/2006/relationships">
  <dimension ref="A1:B31"/>
  <sheetViews>
    <sheetView showGridLines="0" showZeros="0" zoomScalePageLayoutView="0" workbookViewId="0" topLeftCell="A1">
      <selection activeCell="A1" sqref="A1:IV16384"/>
    </sheetView>
  </sheetViews>
  <sheetFormatPr defaultColWidth="23.57421875" defaultRowHeight="15"/>
  <cols>
    <col min="1" max="1" width="51.8515625" style="24" customWidth="1"/>
    <col min="2" max="2" width="35.7109375" style="24" customWidth="1"/>
    <col min="3" max="254" width="9.140625" style="31" customWidth="1"/>
    <col min="255" max="255" width="34.421875" style="31" customWidth="1"/>
    <col min="256" max="16384" width="23.57421875" style="31" customWidth="1"/>
  </cols>
  <sheetData>
    <row r="1" spans="1:2" s="24" customFormat="1" ht="35.25" customHeight="1">
      <c r="A1" s="61" t="s">
        <v>2955</v>
      </c>
      <c r="B1" s="51"/>
    </row>
    <row r="2" spans="1:2" s="24" customFormat="1" ht="16.5" customHeight="1">
      <c r="A2" s="57" t="s">
        <v>0</v>
      </c>
      <c r="B2" s="57"/>
    </row>
    <row r="3" spans="1:2" s="24" customFormat="1" ht="43.5" customHeight="1">
      <c r="A3" s="25" t="s">
        <v>1</v>
      </c>
      <c r="B3" s="25" t="s">
        <v>2</v>
      </c>
    </row>
    <row r="4" spans="1:2" s="24" customFormat="1" ht="16.5" customHeight="1">
      <c r="A4" s="30" t="s">
        <v>1803</v>
      </c>
      <c r="B4" s="28">
        <v>0</v>
      </c>
    </row>
    <row r="5" spans="1:2" s="24" customFormat="1" ht="16.5" customHeight="1">
      <c r="A5" s="30" t="s">
        <v>1805</v>
      </c>
      <c r="B5" s="28">
        <v>0</v>
      </c>
    </row>
    <row r="6" spans="1:2" s="24" customFormat="1" ht="16.5" customHeight="1">
      <c r="A6" s="30" t="s">
        <v>1807</v>
      </c>
      <c r="B6" s="28">
        <v>0</v>
      </c>
    </row>
    <row r="7" spans="1:2" s="24" customFormat="1" ht="16.5" customHeight="1">
      <c r="A7" s="30" t="s">
        <v>1809</v>
      </c>
      <c r="B7" s="28">
        <v>0</v>
      </c>
    </row>
    <row r="8" spans="1:2" s="24" customFormat="1" ht="16.5" customHeight="1">
      <c r="A8" s="30" t="s">
        <v>1811</v>
      </c>
      <c r="B8" s="28">
        <v>0</v>
      </c>
    </row>
    <row r="9" spans="1:2" s="24" customFormat="1" ht="16.5" customHeight="1">
      <c r="A9" s="30" t="s">
        <v>1813</v>
      </c>
      <c r="B9" s="28">
        <v>0</v>
      </c>
    </row>
    <row r="10" spans="1:2" s="24" customFormat="1" ht="16.5" customHeight="1">
      <c r="A10" s="30" t="s">
        <v>1815</v>
      </c>
      <c r="B10" s="28">
        <v>0</v>
      </c>
    </row>
    <row r="11" spans="1:2" s="24" customFormat="1" ht="16.5" customHeight="1">
      <c r="A11" s="30" t="s">
        <v>1817</v>
      </c>
      <c r="B11" s="28">
        <v>0</v>
      </c>
    </row>
    <row r="12" spans="1:2" s="24" customFormat="1" ht="16.5" customHeight="1">
      <c r="A12" s="30" t="s">
        <v>1819</v>
      </c>
      <c r="B12" s="28">
        <v>0</v>
      </c>
    </row>
    <row r="13" spans="1:2" s="24" customFormat="1" ht="16.5" customHeight="1">
      <c r="A13" s="30" t="s">
        <v>1821</v>
      </c>
      <c r="B13" s="28">
        <v>0</v>
      </c>
    </row>
    <row r="14" spans="1:2" s="24" customFormat="1" ht="16.5" customHeight="1">
      <c r="A14" s="30" t="s">
        <v>1823</v>
      </c>
      <c r="B14" s="28">
        <v>0</v>
      </c>
    </row>
    <row r="15" spans="1:2" s="24" customFormat="1" ht="16.5" customHeight="1">
      <c r="A15" s="30" t="s">
        <v>1825</v>
      </c>
      <c r="B15" s="28">
        <v>0</v>
      </c>
    </row>
    <row r="16" spans="1:2" s="24" customFormat="1" ht="16.5" customHeight="1">
      <c r="A16" s="30" t="s">
        <v>1827</v>
      </c>
      <c r="B16" s="28">
        <v>0</v>
      </c>
    </row>
    <row r="17" spans="1:2" s="24" customFormat="1" ht="16.5" customHeight="1">
      <c r="A17" s="30" t="s">
        <v>1829</v>
      </c>
      <c r="B17" s="28">
        <v>0</v>
      </c>
    </row>
    <row r="18" spans="1:2" s="24" customFormat="1" ht="16.5" customHeight="1">
      <c r="A18" s="30" t="s">
        <v>1831</v>
      </c>
      <c r="B18" s="28">
        <v>0</v>
      </c>
    </row>
    <row r="19" spans="1:2" s="24" customFormat="1" ht="16.5" customHeight="1">
      <c r="A19" s="30" t="s">
        <v>1833</v>
      </c>
      <c r="B19" s="28">
        <v>0</v>
      </c>
    </row>
    <row r="20" spans="1:2" s="24" customFormat="1" ht="16.5" customHeight="1">
      <c r="A20" s="30" t="s">
        <v>1835</v>
      </c>
      <c r="B20" s="28">
        <v>0</v>
      </c>
    </row>
    <row r="21" spans="1:2" s="24" customFormat="1" ht="16.5" customHeight="1">
      <c r="A21" s="30" t="s">
        <v>1837</v>
      </c>
      <c r="B21" s="28">
        <v>0</v>
      </c>
    </row>
    <row r="22" spans="1:2" s="24" customFormat="1" ht="16.5" customHeight="1">
      <c r="A22" s="30" t="s">
        <v>1839</v>
      </c>
      <c r="B22" s="28">
        <v>0</v>
      </c>
    </row>
    <row r="23" spans="1:2" s="24" customFormat="1" ht="16.5" customHeight="1">
      <c r="A23" s="30" t="s">
        <v>1841</v>
      </c>
      <c r="B23" s="28">
        <v>0</v>
      </c>
    </row>
    <row r="24" spans="1:2" s="24" customFormat="1" ht="16.5" customHeight="1">
      <c r="A24" s="30" t="s">
        <v>1843</v>
      </c>
      <c r="B24" s="28">
        <v>0</v>
      </c>
    </row>
    <row r="25" spans="1:2" s="24" customFormat="1" ht="16.5" customHeight="1">
      <c r="A25" s="30" t="s">
        <v>1845</v>
      </c>
      <c r="B25" s="28">
        <v>0</v>
      </c>
    </row>
    <row r="26" spans="1:2" s="24" customFormat="1" ht="16.5" customHeight="1">
      <c r="A26" s="30" t="s">
        <v>1847</v>
      </c>
      <c r="B26" s="28">
        <v>0</v>
      </c>
    </row>
    <row r="27" spans="1:2" s="24" customFormat="1" ht="16.5" customHeight="1">
      <c r="A27" s="30" t="s">
        <v>1849</v>
      </c>
      <c r="B27" s="28">
        <v>0</v>
      </c>
    </row>
    <row r="28" spans="1:2" s="24" customFormat="1" ht="16.5" customHeight="1">
      <c r="A28" s="30" t="s">
        <v>1851</v>
      </c>
      <c r="B28" s="28">
        <v>0</v>
      </c>
    </row>
    <row r="29" spans="1:2" s="24" customFormat="1" ht="16.5" customHeight="1">
      <c r="A29" s="30" t="s">
        <v>1853</v>
      </c>
      <c r="B29" s="28">
        <v>0</v>
      </c>
    </row>
    <row r="30" spans="1:2" s="24" customFormat="1" ht="16.5" customHeight="1">
      <c r="A30" s="30" t="s">
        <v>1855</v>
      </c>
      <c r="B30" s="28">
        <v>0</v>
      </c>
    </row>
    <row r="31" spans="1:2" s="24" customFormat="1" ht="33" customHeight="1">
      <c r="A31" s="25" t="s">
        <v>1611</v>
      </c>
      <c r="B31" s="28">
        <v>0</v>
      </c>
    </row>
    <row r="32" s="24" customFormat="1" ht="16.5" customHeight="1"/>
  </sheetData>
  <sheetProtection/>
  <mergeCells count="2">
    <mergeCell ref="A1:B1"/>
    <mergeCell ref="A2:B2"/>
  </mergeCells>
  <printOptions/>
  <pageMargins left="0.9055118110236221" right="0.31496062992125984" top="0.984251968503937" bottom="0.5905511811023623" header="0.3937007874015748" footer="0.3937007874015748"/>
  <pageSetup firstPageNumber="137" useFirstPageNumber="1" horizontalDpi="600" verticalDpi="600" orientation="portrait" pageOrder="overThenDown" paperSize="1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B774"/>
  <sheetViews>
    <sheetView showGridLines="0" showZeros="0" zoomScalePageLayoutView="0" workbookViewId="0" topLeftCell="A1">
      <selection activeCell="A4" sqref="A4"/>
    </sheetView>
  </sheetViews>
  <sheetFormatPr defaultColWidth="9.140625" defaultRowHeight="15"/>
  <cols>
    <col min="1" max="1" width="54.57421875" style="1" customWidth="1"/>
    <col min="2" max="2" width="45.28125" style="1" customWidth="1"/>
    <col min="3" max="16384" width="9.140625" style="2" customWidth="1"/>
  </cols>
  <sheetData>
    <row r="1" spans="1:2" s="1" customFormat="1" ht="28.5" customHeight="1">
      <c r="A1" s="47" t="s">
        <v>3052</v>
      </c>
      <c r="B1" s="47"/>
    </row>
    <row r="2" spans="1:2" s="1" customFormat="1" ht="16.5" customHeight="1">
      <c r="A2" s="48" t="s">
        <v>0</v>
      </c>
      <c r="B2" s="48"/>
    </row>
    <row r="3" spans="1:2" s="1" customFormat="1" ht="38.25" customHeight="1">
      <c r="A3" s="15" t="s">
        <v>1</v>
      </c>
      <c r="B3" s="15" t="s">
        <v>2</v>
      </c>
    </row>
    <row r="4" spans="1:2" s="1" customFormat="1" ht="17.25" customHeight="1">
      <c r="A4" s="16" t="s">
        <v>3</v>
      </c>
      <c r="B4" s="17">
        <f>B5+B44+B64+B72+B193+B256+B262+B267+B281+B290+B296+B305+B314+B317+B320+B323+B334+B338+B341+B344+B347</f>
        <v>108396</v>
      </c>
    </row>
    <row r="5" spans="1:2" s="1" customFormat="1" ht="17.25" customHeight="1">
      <c r="A5" s="16" t="s">
        <v>4</v>
      </c>
      <c r="B5" s="17">
        <f>SUM(B6,B27,B31,B34,B41)</f>
        <v>50932</v>
      </c>
    </row>
    <row r="6" spans="1:2" s="1" customFormat="1" ht="17.25" customHeight="1">
      <c r="A6" s="16" t="s">
        <v>5</v>
      </c>
      <c r="B6" s="17">
        <f>SUM(B7:B26)</f>
        <v>36634</v>
      </c>
    </row>
    <row r="7" spans="1:2" s="1" customFormat="1" ht="17.25" customHeight="1">
      <c r="A7" s="18" t="s">
        <v>6</v>
      </c>
      <c r="B7" s="17">
        <v>1199</v>
      </c>
    </row>
    <row r="8" spans="1:2" s="1" customFormat="1" ht="17.25" customHeight="1">
      <c r="A8" s="18" t="s">
        <v>7</v>
      </c>
      <c r="B8" s="17">
        <v>163</v>
      </c>
    </row>
    <row r="9" spans="1:2" s="1" customFormat="1" ht="17.25" customHeight="1">
      <c r="A9" s="18" t="s">
        <v>8</v>
      </c>
      <c r="B9" s="17">
        <v>17222</v>
      </c>
    </row>
    <row r="10" spans="1:2" s="1" customFormat="1" ht="17.25" customHeight="1">
      <c r="A10" s="18" t="s">
        <v>9</v>
      </c>
      <c r="B10" s="17">
        <v>0</v>
      </c>
    </row>
    <row r="11" spans="1:2" s="1" customFormat="1" ht="17.25" customHeight="1">
      <c r="A11" s="18" t="s">
        <v>10</v>
      </c>
      <c r="B11" s="17">
        <v>1503</v>
      </c>
    </row>
    <row r="12" spans="1:2" s="1" customFormat="1" ht="17.25" customHeight="1">
      <c r="A12" s="18" t="s">
        <v>11</v>
      </c>
      <c r="B12" s="17">
        <v>14688</v>
      </c>
    </row>
    <row r="13" spans="1:2" s="1" customFormat="1" ht="17.25" customHeight="1">
      <c r="A13" s="18" t="s">
        <v>12</v>
      </c>
      <c r="B13" s="17">
        <v>869</v>
      </c>
    </row>
    <row r="14" spans="1:2" s="1" customFormat="1" ht="17.25" customHeight="1">
      <c r="A14" s="18" t="s">
        <v>13</v>
      </c>
      <c r="B14" s="17">
        <v>232</v>
      </c>
    </row>
    <row r="15" spans="1:2" s="1" customFormat="1" ht="17.25" customHeight="1">
      <c r="A15" s="18" t="s">
        <v>14</v>
      </c>
      <c r="B15" s="17">
        <v>-366</v>
      </c>
    </row>
    <row r="16" spans="1:2" s="1" customFormat="1" ht="17.25" customHeight="1">
      <c r="A16" s="18" t="s">
        <v>15</v>
      </c>
      <c r="B16" s="17">
        <v>0</v>
      </c>
    </row>
    <row r="17" spans="1:2" s="1" customFormat="1" ht="17.25" customHeight="1">
      <c r="A17" s="18" t="s">
        <v>16</v>
      </c>
      <c r="B17" s="17">
        <v>-13</v>
      </c>
    </row>
    <row r="18" spans="1:2" s="1" customFormat="1" ht="17.25" customHeight="1">
      <c r="A18" s="18" t="s">
        <v>17</v>
      </c>
      <c r="B18" s="17">
        <v>0</v>
      </c>
    </row>
    <row r="19" spans="1:2" s="1" customFormat="1" ht="17.25" customHeight="1">
      <c r="A19" s="18" t="s">
        <v>18</v>
      </c>
      <c r="B19" s="17">
        <v>0</v>
      </c>
    </row>
    <row r="20" spans="1:2" s="1" customFormat="1" ht="17.25" customHeight="1">
      <c r="A20" s="18" t="s">
        <v>19</v>
      </c>
      <c r="B20" s="17">
        <v>0</v>
      </c>
    </row>
    <row r="21" spans="1:2" s="1" customFormat="1" ht="17.25" customHeight="1">
      <c r="A21" s="18" t="s">
        <v>20</v>
      </c>
      <c r="B21" s="17">
        <v>-296</v>
      </c>
    </row>
    <row r="22" spans="1:2" s="1" customFormat="1" ht="17.25" customHeight="1">
      <c r="A22" s="18" t="s">
        <v>2680</v>
      </c>
      <c r="B22" s="17">
        <v>0</v>
      </c>
    </row>
    <row r="23" spans="1:2" s="1" customFormat="1" ht="17.25" customHeight="1">
      <c r="A23" s="18" t="s">
        <v>21</v>
      </c>
      <c r="B23" s="17">
        <v>-73</v>
      </c>
    </row>
    <row r="24" spans="1:2" s="1" customFormat="1" ht="19.5" customHeight="1">
      <c r="A24" s="18" t="s">
        <v>22</v>
      </c>
      <c r="B24" s="17">
        <v>1506</v>
      </c>
    </row>
    <row r="25" spans="1:2" s="1" customFormat="1" ht="17.25" customHeight="1">
      <c r="A25" s="18" t="s">
        <v>23</v>
      </c>
      <c r="B25" s="17">
        <v>0</v>
      </c>
    </row>
    <row r="26" spans="1:2" s="1" customFormat="1" ht="17.25" customHeight="1">
      <c r="A26" s="18" t="s">
        <v>2681</v>
      </c>
      <c r="B26" s="17">
        <v>0</v>
      </c>
    </row>
    <row r="27" spans="1:2" s="1" customFormat="1" ht="17.25" customHeight="1">
      <c r="A27" s="16" t="s">
        <v>2682</v>
      </c>
      <c r="B27" s="17">
        <f>SUM(B28:B30)</f>
        <v>0</v>
      </c>
    </row>
    <row r="28" spans="1:2" s="1" customFormat="1" ht="17.25" customHeight="1">
      <c r="A28" s="18" t="s">
        <v>2683</v>
      </c>
      <c r="B28" s="17">
        <v>0</v>
      </c>
    </row>
    <row r="29" spans="1:2" s="1" customFormat="1" ht="17.25" customHeight="1">
      <c r="A29" s="18" t="s">
        <v>2684</v>
      </c>
      <c r="B29" s="17">
        <v>0</v>
      </c>
    </row>
    <row r="30" spans="1:2" s="1" customFormat="1" ht="17.25" customHeight="1">
      <c r="A30" s="18" t="s">
        <v>2685</v>
      </c>
      <c r="B30" s="17">
        <v>0</v>
      </c>
    </row>
    <row r="31" spans="1:2" s="1" customFormat="1" ht="17.25" customHeight="1">
      <c r="A31" s="16" t="s">
        <v>2686</v>
      </c>
      <c r="B31" s="17">
        <f>B32+B33</f>
        <v>0</v>
      </c>
    </row>
    <row r="32" spans="1:2" s="1" customFormat="1" ht="17.25" customHeight="1">
      <c r="A32" s="18" t="s">
        <v>2687</v>
      </c>
      <c r="B32" s="17">
        <v>0</v>
      </c>
    </row>
    <row r="33" spans="1:2" s="1" customFormat="1" ht="17.25" customHeight="1">
      <c r="A33" s="18" t="s">
        <v>2688</v>
      </c>
      <c r="B33" s="17">
        <v>0</v>
      </c>
    </row>
    <row r="34" spans="1:2" s="1" customFormat="1" ht="17.25" customHeight="1">
      <c r="A34" s="16" t="s">
        <v>24</v>
      </c>
      <c r="B34" s="17">
        <f>SUM(B35:B40)</f>
        <v>14298</v>
      </c>
    </row>
    <row r="35" spans="1:2" s="1" customFormat="1" ht="17.25" customHeight="1">
      <c r="A35" s="18" t="s">
        <v>25</v>
      </c>
      <c r="B35" s="17">
        <v>14281</v>
      </c>
    </row>
    <row r="36" spans="1:2" s="1" customFormat="1" ht="17.25" customHeight="1">
      <c r="A36" s="18" t="s">
        <v>2689</v>
      </c>
      <c r="B36" s="17">
        <v>0</v>
      </c>
    </row>
    <row r="37" spans="1:2" s="1" customFormat="1" ht="17.25" customHeight="1">
      <c r="A37" s="18" t="s">
        <v>26</v>
      </c>
      <c r="B37" s="17">
        <v>0</v>
      </c>
    </row>
    <row r="38" spans="1:2" s="1" customFormat="1" ht="17.25" customHeight="1">
      <c r="A38" s="18" t="s">
        <v>27</v>
      </c>
      <c r="B38" s="17">
        <v>17</v>
      </c>
    </row>
    <row r="39" spans="1:2" s="1" customFormat="1" ht="17.25" customHeight="1">
      <c r="A39" s="18" t="s">
        <v>28</v>
      </c>
      <c r="B39" s="17">
        <v>0</v>
      </c>
    </row>
    <row r="40" spans="1:2" s="1" customFormat="1" ht="17.25" customHeight="1">
      <c r="A40" s="18" t="s">
        <v>29</v>
      </c>
      <c r="B40" s="17">
        <v>0</v>
      </c>
    </row>
    <row r="41" spans="1:2" s="1" customFormat="1" ht="17.25" customHeight="1">
      <c r="A41" s="16" t="s">
        <v>2690</v>
      </c>
      <c r="B41" s="17">
        <f>SUM(B42:B43)</f>
        <v>0</v>
      </c>
    </row>
    <row r="42" spans="1:2" s="1" customFormat="1" ht="17.25" customHeight="1">
      <c r="A42" s="18" t="s">
        <v>2691</v>
      </c>
      <c r="B42" s="17">
        <v>0</v>
      </c>
    </row>
    <row r="43" spans="1:2" s="1" customFormat="1" ht="17.25" customHeight="1">
      <c r="A43" s="18" t="s">
        <v>2692</v>
      </c>
      <c r="B43" s="17">
        <v>0</v>
      </c>
    </row>
    <row r="44" spans="1:2" s="1" customFormat="1" ht="17.25" customHeight="1">
      <c r="A44" s="16" t="s">
        <v>2693</v>
      </c>
      <c r="B44" s="17">
        <f>SUM(B45,B57,B63)</f>
        <v>0</v>
      </c>
    </row>
    <row r="45" spans="1:2" s="1" customFormat="1" ht="17.25" customHeight="1">
      <c r="A45" s="16" t="s">
        <v>2694</v>
      </c>
      <c r="B45" s="17">
        <f>SUM(B46:B56)</f>
        <v>0</v>
      </c>
    </row>
    <row r="46" spans="1:2" s="1" customFormat="1" ht="17.25" customHeight="1">
      <c r="A46" s="18" t="s">
        <v>2695</v>
      </c>
      <c r="B46" s="17">
        <v>0</v>
      </c>
    </row>
    <row r="47" spans="1:2" s="1" customFormat="1" ht="17.25" customHeight="1">
      <c r="A47" s="18" t="s">
        <v>2696</v>
      </c>
      <c r="B47" s="17">
        <v>0</v>
      </c>
    </row>
    <row r="48" spans="1:2" s="1" customFormat="1" ht="17.25" customHeight="1">
      <c r="A48" s="18" t="s">
        <v>2697</v>
      </c>
      <c r="B48" s="17">
        <v>0</v>
      </c>
    </row>
    <row r="49" spans="1:2" s="1" customFormat="1" ht="17.25" customHeight="1">
      <c r="A49" s="18" t="s">
        <v>2698</v>
      </c>
      <c r="B49" s="17">
        <v>0</v>
      </c>
    </row>
    <row r="50" spans="1:2" s="1" customFormat="1" ht="17.25" customHeight="1">
      <c r="A50" s="18" t="s">
        <v>2699</v>
      </c>
      <c r="B50" s="17">
        <v>0</v>
      </c>
    </row>
    <row r="51" spans="1:2" s="1" customFormat="1" ht="17.25" customHeight="1">
      <c r="A51" s="18" t="s">
        <v>2700</v>
      </c>
      <c r="B51" s="17">
        <v>0</v>
      </c>
    </row>
    <row r="52" spans="1:2" s="1" customFormat="1" ht="17.25" customHeight="1">
      <c r="A52" s="18" t="s">
        <v>2701</v>
      </c>
      <c r="B52" s="17">
        <v>0</v>
      </c>
    </row>
    <row r="53" spans="1:2" s="1" customFormat="1" ht="17.25" customHeight="1">
      <c r="A53" s="18" t="s">
        <v>2702</v>
      </c>
      <c r="B53" s="17">
        <v>0</v>
      </c>
    </row>
    <row r="54" spans="1:2" s="1" customFormat="1" ht="17.25" customHeight="1">
      <c r="A54" s="18" t="s">
        <v>2703</v>
      </c>
      <c r="B54" s="17">
        <v>0</v>
      </c>
    </row>
    <row r="55" spans="1:2" s="1" customFormat="1" ht="17.25" customHeight="1">
      <c r="A55" s="18" t="s">
        <v>2704</v>
      </c>
      <c r="B55" s="17">
        <v>0</v>
      </c>
    </row>
    <row r="56" spans="1:2" s="1" customFormat="1" ht="17.25" customHeight="1">
      <c r="A56" s="18" t="s">
        <v>2705</v>
      </c>
      <c r="B56" s="17">
        <v>0</v>
      </c>
    </row>
    <row r="57" spans="1:2" s="1" customFormat="1" ht="17.25" customHeight="1">
      <c r="A57" s="16" t="s">
        <v>2706</v>
      </c>
      <c r="B57" s="17">
        <f>SUM(B58:B62)</f>
        <v>0</v>
      </c>
    </row>
    <row r="58" spans="1:2" s="1" customFormat="1" ht="17.25" customHeight="1">
      <c r="A58" s="18" t="s">
        <v>2707</v>
      </c>
      <c r="B58" s="17">
        <v>0</v>
      </c>
    </row>
    <row r="59" spans="1:2" s="1" customFormat="1" ht="17.25" customHeight="1">
      <c r="A59" s="18" t="s">
        <v>2708</v>
      </c>
      <c r="B59" s="17">
        <v>0</v>
      </c>
    </row>
    <row r="60" spans="1:2" s="1" customFormat="1" ht="17.25" customHeight="1">
      <c r="A60" s="18" t="s">
        <v>2709</v>
      </c>
      <c r="B60" s="17">
        <v>0</v>
      </c>
    </row>
    <row r="61" spans="1:2" s="1" customFormat="1" ht="17.25" customHeight="1">
      <c r="A61" s="18" t="s">
        <v>2710</v>
      </c>
      <c r="B61" s="17">
        <v>0</v>
      </c>
    </row>
    <row r="62" spans="1:2" s="1" customFormat="1" ht="17.25" customHeight="1">
      <c r="A62" s="18" t="s">
        <v>2711</v>
      </c>
      <c r="B62" s="17">
        <v>0</v>
      </c>
    </row>
    <row r="63" spans="1:2" s="1" customFormat="1" ht="17.25" customHeight="1">
      <c r="A63" s="16" t="s">
        <v>2712</v>
      </c>
      <c r="B63" s="17">
        <v>0</v>
      </c>
    </row>
    <row r="64" spans="1:2" s="1" customFormat="1" ht="17.25" customHeight="1">
      <c r="A64" s="16" t="s">
        <v>30</v>
      </c>
      <c r="B64" s="17">
        <f>SUM(B65,B66,B69:B71)</f>
        <v>66</v>
      </c>
    </row>
    <row r="65" spans="1:2" s="1" customFormat="1" ht="17.25" customHeight="1">
      <c r="A65" s="16" t="s">
        <v>31</v>
      </c>
      <c r="B65" s="17">
        <v>0</v>
      </c>
    </row>
    <row r="66" spans="1:2" s="1" customFormat="1" ht="17.25" customHeight="1">
      <c r="A66" s="16" t="s">
        <v>32</v>
      </c>
      <c r="B66" s="17">
        <f>SUM(B67:B68)</f>
        <v>0</v>
      </c>
    </row>
    <row r="67" spans="1:2" s="1" customFormat="1" ht="17.25" customHeight="1">
      <c r="A67" s="18" t="s">
        <v>33</v>
      </c>
      <c r="B67" s="17">
        <v>0</v>
      </c>
    </row>
    <row r="68" spans="1:2" s="1" customFormat="1" ht="17.25" customHeight="1">
      <c r="A68" s="18" t="s">
        <v>34</v>
      </c>
      <c r="B68" s="17">
        <v>0</v>
      </c>
    </row>
    <row r="69" spans="1:2" s="1" customFormat="1" ht="17.25" customHeight="1">
      <c r="A69" s="16" t="s">
        <v>35</v>
      </c>
      <c r="B69" s="17">
        <v>46</v>
      </c>
    </row>
    <row r="70" spans="1:2" s="1" customFormat="1" ht="17.25" customHeight="1">
      <c r="A70" s="16" t="s">
        <v>36</v>
      </c>
      <c r="B70" s="17">
        <v>20</v>
      </c>
    </row>
    <row r="71" spans="1:2" s="1" customFormat="1" ht="17.25" customHeight="1">
      <c r="A71" s="16" t="s">
        <v>37</v>
      </c>
      <c r="B71" s="17">
        <v>0</v>
      </c>
    </row>
    <row r="72" spans="1:2" s="1" customFormat="1" ht="17.25" customHeight="1">
      <c r="A72" s="16" t="s">
        <v>38</v>
      </c>
      <c r="B72" s="17">
        <f>SUM(B73:B89,B93:B98,B102,B107:B108,B112:B118,B133:B134,B137:B139,B144,B149,B154,B159,B164,B169,B174,B179,B184,B189)</f>
        <v>7580</v>
      </c>
    </row>
    <row r="73" spans="1:2" s="1" customFormat="1" ht="17.25" customHeight="1">
      <c r="A73" s="16" t="s">
        <v>39</v>
      </c>
      <c r="B73" s="17">
        <v>187</v>
      </c>
    </row>
    <row r="74" spans="1:2" s="1" customFormat="1" ht="17.25" customHeight="1">
      <c r="A74" s="16" t="s">
        <v>40</v>
      </c>
      <c r="B74" s="17">
        <v>0</v>
      </c>
    </row>
    <row r="75" spans="1:2" s="1" customFormat="1" ht="17.25" customHeight="1">
      <c r="A75" s="16" t="s">
        <v>41</v>
      </c>
      <c r="B75" s="17">
        <v>0</v>
      </c>
    </row>
    <row r="76" spans="1:2" s="1" customFormat="1" ht="17.25" customHeight="1">
      <c r="A76" s="16" t="s">
        <v>42</v>
      </c>
      <c r="B76" s="17">
        <v>0</v>
      </c>
    </row>
    <row r="77" spans="1:2" s="1" customFormat="1" ht="17.25" customHeight="1">
      <c r="A77" s="16" t="s">
        <v>43</v>
      </c>
      <c r="B77" s="17">
        <v>0</v>
      </c>
    </row>
    <row r="78" spans="1:2" s="1" customFormat="1" ht="17.25" customHeight="1">
      <c r="A78" s="16" t="s">
        <v>44</v>
      </c>
      <c r="B78" s="17">
        <v>0</v>
      </c>
    </row>
    <row r="79" spans="1:2" s="1" customFormat="1" ht="17.25" customHeight="1">
      <c r="A79" s="16" t="s">
        <v>45</v>
      </c>
      <c r="B79" s="17">
        <v>0</v>
      </c>
    </row>
    <row r="80" spans="1:2" s="1" customFormat="1" ht="17.25" customHeight="1">
      <c r="A80" s="16" t="s">
        <v>46</v>
      </c>
      <c r="B80" s="17">
        <v>0</v>
      </c>
    </row>
    <row r="81" spans="1:2" s="1" customFormat="1" ht="17.25" customHeight="1">
      <c r="A81" s="16" t="s">
        <v>47</v>
      </c>
      <c r="B81" s="17">
        <v>0</v>
      </c>
    </row>
    <row r="82" spans="1:2" s="1" customFormat="1" ht="17.25" customHeight="1">
      <c r="A82" s="16" t="s">
        <v>48</v>
      </c>
      <c r="B82" s="17">
        <v>0</v>
      </c>
    </row>
    <row r="83" spans="1:2" s="1" customFormat="1" ht="17.25" customHeight="1">
      <c r="A83" s="16" t="s">
        <v>49</v>
      </c>
      <c r="B83" s="17">
        <v>0</v>
      </c>
    </row>
    <row r="84" spans="1:2" s="1" customFormat="1" ht="17.25" customHeight="1">
      <c r="A84" s="16" t="s">
        <v>50</v>
      </c>
      <c r="B84" s="17">
        <v>0</v>
      </c>
    </row>
    <row r="85" spans="1:2" s="1" customFormat="1" ht="17.25" customHeight="1">
      <c r="A85" s="16" t="s">
        <v>51</v>
      </c>
      <c r="B85" s="17">
        <v>0</v>
      </c>
    </row>
    <row r="86" spans="1:2" s="1" customFormat="1" ht="17.25" customHeight="1">
      <c r="A86" s="16" t="s">
        <v>52</v>
      </c>
      <c r="B86" s="17">
        <v>0</v>
      </c>
    </row>
    <row r="87" spans="1:2" s="1" customFormat="1" ht="17.25" customHeight="1">
      <c r="A87" s="16" t="s">
        <v>53</v>
      </c>
      <c r="B87" s="17">
        <v>138</v>
      </c>
    </row>
    <row r="88" spans="1:2" s="1" customFormat="1" ht="17.25" customHeight="1">
      <c r="A88" s="16" t="s">
        <v>54</v>
      </c>
      <c r="B88" s="17">
        <v>0</v>
      </c>
    </row>
    <row r="89" spans="1:2" s="1" customFormat="1" ht="17.25" customHeight="1">
      <c r="A89" s="16" t="s">
        <v>55</v>
      </c>
      <c r="B89" s="17">
        <f>SUM(B90:B92)</f>
        <v>0</v>
      </c>
    </row>
    <row r="90" spans="1:2" s="1" customFormat="1" ht="17.25" customHeight="1">
      <c r="A90" s="18" t="s">
        <v>56</v>
      </c>
      <c r="B90" s="17">
        <v>0</v>
      </c>
    </row>
    <row r="91" spans="1:2" s="1" customFormat="1" ht="17.25" customHeight="1">
      <c r="A91" s="18" t="s">
        <v>2713</v>
      </c>
      <c r="B91" s="17">
        <v>0</v>
      </c>
    </row>
    <row r="92" spans="1:2" s="1" customFormat="1" ht="17.25" customHeight="1">
      <c r="A92" s="18" t="s">
        <v>57</v>
      </c>
      <c r="B92" s="17">
        <v>0</v>
      </c>
    </row>
    <row r="93" spans="1:2" s="1" customFormat="1" ht="17.25" customHeight="1">
      <c r="A93" s="16" t="s">
        <v>58</v>
      </c>
      <c r="B93" s="17">
        <v>0</v>
      </c>
    </row>
    <row r="94" spans="1:2" s="1" customFormat="1" ht="17.25" customHeight="1">
      <c r="A94" s="16" t="s">
        <v>2714</v>
      </c>
      <c r="B94" s="17">
        <v>0</v>
      </c>
    </row>
    <row r="95" spans="1:2" s="1" customFormat="1" ht="17.25" customHeight="1">
      <c r="A95" s="16" t="s">
        <v>59</v>
      </c>
      <c r="B95" s="17">
        <v>0</v>
      </c>
    </row>
    <row r="96" spans="1:2" s="1" customFormat="1" ht="17.25" customHeight="1">
      <c r="A96" s="16" t="s">
        <v>2715</v>
      </c>
      <c r="B96" s="17">
        <v>0</v>
      </c>
    </row>
    <row r="97" spans="1:2" s="1" customFormat="1" ht="17.25" customHeight="1">
      <c r="A97" s="16" t="s">
        <v>60</v>
      </c>
      <c r="B97" s="17">
        <v>0</v>
      </c>
    </row>
    <row r="98" spans="1:2" s="1" customFormat="1" ht="17.25" customHeight="1">
      <c r="A98" s="16" t="s">
        <v>61</v>
      </c>
      <c r="B98" s="17">
        <f>SUM(B99:B101)</f>
        <v>0</v>
      </c>
    </row>
    <row r="99" spans="1:2" s="1" customFormat="1" ht="17.25" customHeight="1">
      <c r="A99" s="18" t="s">
        <v>2716</v>
      </c>
      <c r="B99" s="17">
        <v>0</v>
      </c>
    </row>
    <row r="100" spans="1:2" s="1" customFormat="1" ht="17.25" customHeight="1">
      <c r="A100" s="18" t="s">
        <v>2717</v>
      </c>
      <c r="B100" s="17">
        <v>0</v>
      </c>
    </row>
    <row r="101" spans="1:2" s="1" customFormat="1" ht="17.25" customHeight="1">
      <c r="A101" s="18" t="s">
        <v>62</v>
      </c>
      <c r="B101" s="17">
        <v>0</v>
      </c>
    </row>
    <row r="102" spans="1:2" s="1" customFormat="1" ht="17.25" customHeight="1">
      <c r="A102" s="16" t="s">
        <v>63</v>
      </c>
      <c r="B102" s="17">
        <f>SUM(B103:B106)</f>
        <v>0</v>
      </c>
    </row>
    <row r="103" spans="1:2" s="1" customFormat="1" ht="17.25" customHeight="1">
      <c r="A103" s="18" t="s">
        <v>2718</v>
      </c>
      <c r="B103" s="17">
        <v>0</v>
      </c>
    </row>
    <row r="104" spans="1:2" s="1" customFormat="1" ht="17.25" customHeight="1">
      <c r="A104" s="18" t="s">
        <v>2719</v>
      </c>
      <c r="B104" s="17">
        <v>0</v>
      </c>
    </row>
    <row r="105" spans="1:2" s="1" customFormat="1" ht="17.25" customHeight="1">
      <c r="A105" s="18" t="s">
        <v>2720</v>
      </c>
      <c r="B105" s="17">
        <v>0</v>
      </c>
    </row>
    <row r="106" spans="1:2" s="1" customFormat="1" ht="17.25" customHeight="1">
      <c r="A106" s="18" t="s">
        <v>64</v>
      </c>
      <c r="B106" s="17">
        <v>0</v>
      </c>
    </row>
    <row r="107" spans="1:2" s="1" customFormat="1" ht="17.25" customHeight="1">
      <c r="A107" s="16" t="s">
        <v>65</v>
      </c>
      <c r="B107" s="17">
        <v>0</v>
      </c>
    </row>
    <row r="108" spans="1:2" s="1" customFormat="1" ht="17.25" customHeight="1">
      <c r="A108" s="16" t="s">
        <v>66</v>
      </c>
      <c r="B108" s="17">
        <f>SUM(B109:B111)</f>
        <v>0</v>
      </c>
    </row>
    <row r="109" spans="1:2" s="1" customFormat="1" ht="17.25" customHeight="1">
      <c r="A109" s="18" t="s">
        <v>67</v>
      </c>
      <c r="B109" s="17">
        <v>0</v>
      </c>
    </row>
    <row r="110" spans="1:2" s="1" customFormat="1" ht="17.25" customHeight="1">
      <c r="A110" s="18" t="s">
        <v>68</v>
      </c>
      <c r="B110" s="17">
        <v>0</v>
      </c>
    </row>
    <row r="111" spans="1:2" s="1" customFormat="1" ht="17.25" customHeight="1">
      <c r="A111" s="18" t="s">
        <v>69</v>
      </c>
      <c r="B111" s="17">
        <v>0</v>
      </c>
    </row>
    <row r="112" spans="1:2" s="1" customFormat="1" ht="17.25" customHeight="1">
      <c r="A112" s="16" t="s">
        <v>70</v>
      </c>
      <c r="B112" s="17">
        <v>0</v>
      </c>
    </row>
    <row r="113" spans="1:2" s="1" customFormat="1" ht="17.25" customHeight="1">
      <c r="A113" s="16" t="s">
        <v>71</v>
      </c>
      <c r="B113" s="17">
        <v>0</v>
      </c>
    </row>
    <row r="114" spans="1:2" s="1" customFormat="1" ht="17.25" customHeight="1">
      <c r="A114" s="16" t="s">
        <v>72</v>
      </c>
      <c r="B114" s="17">
        <v>0</v>
      </c>
    </row>
    <row r="115" spans="1:2" s="1" customFormat="1" ht="17.25" customHeight="1">
      <c r="A115" s="16" t="s">
        <v>73</v>
      </c>
      <c r="B115" s="17">
        <v>0</v>
      </c>
    </row>
    <row r="116" spans="1:2" s="1" customFormat="1" ht="17.25" customHeight="1">
      <c r="A116" s="16" t="s">
        <v>74</v>
      </c>
      <c r="B116" s="17">
        <v>171</v>
      </c>
    </row>
    <row r="117" spans="1:2" s="1" customFormat="1" ht="17.25" customHeight="1">
      <c r="A117" s="16" t="s">
        <v>75</v>
      </c>
      <c r="B117" s="17">
        <v>78</v>
      </c>
    </row>
    <row r="118" spans="1:2" s="1" customFormat="1" ht="17.25" customHeight="1">
      <c r="A118" s="16" t="s">
        <v>76</v>
      </c>
      <c r="B118" s="17">
        <f>SUM(B119:B132)</f>
        <v>4807</v>
      </c>
    </row>
    <row r="119" spans="1:2" s="1" customFormat="1" ht="17.25" customHeight="1">
      <c r="A119" s="18" t="s">
        <v>2721</v>
      </c>
      <c r="B119" s="17">
        <v>0</v>
      </c>
    </row>
    <row r="120" spans="1:2" s="1" customFormat="1" ht="17.25" customHeight="1">
      <c r="A120" s="18" t="s">
        <v>2722</v>
      </c>
      <c r="B120" s="17">
        <v>0</v>
      </c>
    </row>
    <row r="121" spans="1:2" s="1" customFormat="1" ht="17.25" customHeight="1">
      <c r="A121" s="18" t="s">
        <v>2723</v>
      </c>
      <c r="B121" s="17">
        <v>0</v>
      </c>
    </row>
    <row r="122" spans="1:2" s="1" customFormat="1" ht="17.25" customHeight="1">
      <c r="A122" s="18" t="s">
        <v>2724</v>
      </c>
      <c r="B122" s="17">
        <v>0</v>
      </c>
    </row>
    <row r="123" spans="1:2" s="1" customFormat="1" ht="17.25" customHeight="1">
      <c r="A123" s="18" t="s">
        <v>2725</v>
      </c>
      <c r="B123" s="17">
        <v>0</v>
      </c>
    </row>
    <row r="124" spans="1:2" s="1" customFormat="1" ht="17.25" customHeight="1">
      <c r="A124" s="18" t="s">
        <v>2726</v>
      </c>
      <c r="B124" s="17">
        <v>0</v>
      </c>
    </row>
    <row r="125" spans="1:2" s="1" customFormat="1" ht="17.25" customHeight="1">
      <c r="A125" s="18" t="s">
        <v>2727</v>
      </c>
      <c r="B125" s="17">
        <v>0</v>
      </c>
    </row>
    <row r="126" spans="1:2" s="1" customFormat="1" ht="17.25" customHeight="1">
      <c r="A126" s="18" t="s">
        <v>2728</v>
      </c>
      <c r="B126" s="17">
        <v>0</v>
      </c>
    </row>
    <row r="127" spans="1:2" s="1" customFormat="1" ht="17.25" customHeight="1">
      <c r="A127" s="18" t="s">
        <v>2729</v>
      </c>
      <c r="B127" s="17">
        <v>0</v>
      </c>
    </row>
    <row r="128" spans="1:2" s="1" customFormat="1" ht="17.25" customHeight="1">
      <c r="A128" s="18" t="s">
        <v>2730</v>
      </c>
      <c r="B128" s="17">
        <v>0</v>
      </c>
    </row>
    <row r="129" spans="1:2" s="1" customFormat="1" ht="17.25" customHeight="1">
      <c r="A129" s="18" t="s">
        <v>2731</v>
      </c>
      <c r="B129" s="17">
        <v>0</v>
      </c>
    </row>
    <row r="130" spans="1:2" s="1" customFormat="1" ht="17.25" customHeight="1">
      <c r="A130" s="18" t="s">
        <v>77</v>
      </c>
      <c r="B130" s="17">
        <v>0</v>
      </c>
    </row>
    <row r="131" spans="1:2" s="1" customFormat="1" ht="17.25" customHeight="1">
      <c r="A131" s="18" t="s">
        <v>2732</v>
      </c>
      <c r="B131" s="17">
        <v>0</v>
      </c>
    </row>
    <row r="132" spans="1:2" s="1" customFormat="1" ht="17.25" customHeight="1">
      <c r="A132" s="18" t="s">
        <v>78</v>
      </c>
      <c r="B132" s="17">
        <v>4807</v>
      </c>
    </row>
    <row r="133" spans="1:2" s="1" customFormat="1" ht="17.25" customHeight="1">
      <c r="A133" s="16" t="s">
        <v>79</v>
      </c>
      <c r="B133" s="17">
        <v>0</v>
      </c>
    </row>
    <row r="134" spans="1:2" s="1" customFormat="1" ht="17.25" customHeight="1">
      <c r="A134" s="16" t="s">
        <v>80</v>
      </c>
      <c r="B134" s="17">
        <f>B135+B136</f>
        <v>210</v>
      </c>
    </row>
    <row r="135" spans="1:2" s="1" customFormat="1" ht="17.25" customHeight="1">
      <c r="A135" s="18" t="s">
        <v>2733</v>
      </c>
      <c r="B135" s="17">
        <v>0</v>
      </c>
    </row>
    <row r="136" spans="1:2" s="1" customFormat="1" ht="17.25" customHeight="1">
      <c r="A136" s="18" t="s">
        <v>81</v>
      </c>
      <c r="B136" s="17">
        <v>210</v>
      </c>
    </row>
    <row r="137" spans="1:2" s="1" customFormat="1" ht="17.25" customHeight="1">
      <c r="A137" s="16" t="s">
        <v>82</v>
      </c>
      <c r="B137" s="17">
        <v>1923</v>
      </c>
    </row>
    <row r="138" spans="1:2" s="1" customFormat="1" ht="17.25" customHeight="1">
      <c r="A138" s="16" t="s">
        <v>83</v>
      </c>
      <c r="B138" s="17">
        <v>11</v>
      </c>
    </row>
    <row r="139" spans="1:2" s="1" customFormat="1" ht="17.25" customHeight="1">
      <c r="A139" s="16" t="s">
        <v>84</v>
      </c>
      <c r="B139" s="17">
        <f>SUM(B140:B143)</f>
        <v>0</v>
      </c>
    </row>
    <row r="140" spans="1:2" s="1" customFormat="1" ht="17.25" customHeight="1">
      <c r="A140" s="18" t="s">
        <v>85</v>
      </c>
      <c r="B140" s="17">
        <v>0</v>
      </c>
    </row>
    <row r="141" spans="1:2" s="1" customFormat="1" ht="17.25" customHeight="1">
      <c r="A141" s="18" t="s">
        <v>86</v>
      </c>
      <c r="B141" s="17">
        <v>0</v>
      </c>
    </row>
    <row r="142" spans="1:2" s="1" customFormat="1" ht="17.25" customHeight="1">
      <c r="A142" s="18" t="s">
        <v>87</v>
      </c>
      <c r="B142" s="17">
        <v>0</v>
      </c>
    </row>
    <row r="143" spans="1:2" s="1" customFormat="1" ht="17.25" customHeight="1">
      <c r="A143" s="18" t="s">
        <v>88</v>
      </c>
      <c r="B143" s="17">
        <v>0</v>
      </c>
    </row>
    <row r="144" spans="1:2" s="1" customFormat="1" ht="17.25" customHeight="1">
      <c r="A144" s="16" t="s">
        <v>89</v>
      </c>
      <c r="B144" s="17">
        <f>SUM(B145:B148)</f>
        <v>0</v>
      </c>
    </row>
    <row r="145" spans="1:2" s="1" customFormat="1" ht="17.25" customHeight="1">
      <c r="A145" s="18" t="s">
        <v>90</v>
      </c>
      <c r="B145" s="17">
        <v>0</v>
      </c>
    </row>
    <row r="146" spans="1:2" s="1" customFormat="1" ht="17.25" customHeight="1">
      <c r="A146" s="18" t="s">
        <v>91</v>
      </c>
      <c r="B146" s="17">
        <v>0</v>
      </c>
    </row>
    <row r="147" spans="1:2" s="1" customFormat="1" ht="17.25" customHeight="1">
      <c r="A147" s="18" t="s">
        <v>92</v>
      </c>
      <c r="B147" s="17">
        <v>0</v>
      </c>
    </row>
    <row r="148" spans="1:2" s="1" customFormat="1" ht="17.25" customHeight="1">
      <c r="A148" s="18" t="s">
        <v>93</v>
      </c>
      <c r="B148" s="17">
        <v>0</v>
      </c>
    </row>
    <row r="149" spans="1:2" s="1" customFormat="1" ht="17.25" customHeight="1">
      <c r="A149" s="16" t="s">
        <v>94</v>
      </c>
      <c r="B149" s="17">
        <f>SUM(B150:B153)</f>
        <v>0</v>
      </c>
    </row>
    <row r="150" spans="1:2" s="1" customFormat="1" ht="17.25" customHeight="1">
      <c r="A150" s="18" t="s">
        <v>95</v>
      </c>
      <c r="B150" s="17">
        <v>0</v>
      </c>
    </row>
    <row r="151" spans="1:2" s="1" customFormat="1" ht="17.25" customHeight="1">
      <c r="A151" s="18" t="s">
        <v>96</v>
      </c>
      <c r="B151" s="17">
        <v>0</v>
      </c>
    </row>
    <row r="152" spans="1:2" s="1" customFormat="1" ht="17.25" customHeight="1">
      <c r="A152" s="18" t="s">
        <v>97</v>
      </c>
      <c r="B152" s="17">
        <v>0</v>
      </c>
    </row>
    <row r="153" spans="1:2" s="1" customFormat="1" ht="17.25" customHeight="1">
      <c r="A153" s="18" t="s">
        <v>98</v>
      </c>
      <c r="B153" s="17">
        <v>0</v>
      </c>
    </row>
    <row r="154" spans="1:2" s="1" customFormat="1" ht="17.25" customHeight="1">
      <c r="A154" s="16" t="s">
        <v>2734</v>
      </c>
      <c r="B154" s="17">
        <f>SUM(B155:B158)</f>
        <v>0</v>
      </c>
    </row>
    <row r="155" spans="1:2" s="1" customFormat="1" ht="17.25" customHeight="1">
      <c r="A155" s="18" t="s">
        <v>2735</v>
      </c>
      <c r="B155" s="17">
        <v>0</v>
      </c>
    </row>
    <row r="156" spans="1:2" s="1" customFormat="1" ht="17.25" customHeight="1">
      <c r="A156" s="18" t="s">
        <v>2736</v>
      </c>
      <c r="B156" s="17">
        <v>0</v>
      </c>
    </row>
    <row r="157" spans="1:2" s="1" customFormat="1" ht="17.25" customHeight="1">
      <c r="A157" s="18" t="s">
        <v>2737</v>
      </c>
      <c r="B157" s="17">
        <v>0</v>
      </c>
    </row>
    <row r="158" spans="1:2" s="1" customFormat="1" ht="17.25" customHeight="1">
      <c r="A158" s="18" t="s">
        <v>2738</v>
      </c>
      <c r="B158" s="17">
        <v>0</v>
      </c>
    </row>
    <row r="159" spans="1:2" s="1" customFormat="1" ht="17.25" customHeight="1">
      <c r="A159" s="16" t="s">
        <v>99</v>
      </c>
      <c r="B159" s="17">
        <f>SUM(B160:B163)</f>
        <v>0</v>
      </c>
    </row>
    <row r="160" spans="1:2" s="1" customFormat="1" ht="17.25" customHeight="1">
      <c r="A160" s="18" t="s">
        <v>85</v>
      </c>
      <c r="B160" s="17">
        <v>0</v>
      </c>
    </row>
    <row r="161" spans="1:2" s="1" customFormat="1" ht="17.25" customHeight="1">
      <c r="A161" s="18" t="s">
        <v>86</v>
      </c>
      <c r="B161" s="17">
        <v>0</v>
      </c>
    </row>
    <row r="162" spans="1:2" s="1" customFormat="1" ht="17.25" customHeight="1">
      <c r="A162" s="18" t="s">
        <v>87</v>
      </c>
      <c r="B162" s="17">
        <v>0</v>
      </c>
    </row>
    <row r="163" spans="1:2" s="1" customFormat="1" ht="17.25" customHeight="1">
      <c r="A163" s="18" t="s">
        <v>88</v>
      </c>
      <c r="B163" s="17">
        <v>0</v>
      </c>
    </row>
    <row r="164" spans="1:2" s="1" customFormat="1" ht="17.25" customHeight="1">
      <c r="A164" s="16" t="s">
        <v>100</v>
      </c>
      <c r="B164" s="17">
        <f>SUM(B165:B168)</f>
        <v>0</v>
      </c>
    </row>
    <row r="165" spans="1:2" s="1" customFormat="1" ht="17.25" customHeight="1">
      <c r="A165" s="18" t="s">
        <v>90</v>
      </c>
      <c r="B165" s="17">
        <v>0</v>
      </c>
    </row>
    <row r="166" spans="1:2" s="1" customFormat="1" ht="17.25" customHeight="1">
      <c r="A166" s="18" t="s">
        <v>91</v>
      </c>
      <c r="B166" s="17">
        <v>0</v>
      </c>
    </row>
    <row r="167" spans="1:2" s="1" customFormat="1" ht="17.25" customHeight="1">
      <c r="A167" s="18" t="s">
        <v>92</v>
      </c>
      <c r="B167" s="17">
        <v>0</v>
      </c>
    </row>
    <row r="168" spans="1:2" s="1" customFormat="1" ht="17.25" customHeight="1">
      <c r="A168" s="18" t="s">
        <v>93</v>
      </c>
      <c r="B168" s="17">
        <v>0</v>
      </c>
    </row>
    <row r="169" spans="1:2" s="1" customFormat="1" ht="17.25" customHeight="1">
      <c r="A169" s="16" t="s">
        <v>101</v>
      </c>
      <c r="B169" s="17">
        <f>SUM(B170:B173)</f>
        <v>0</v>
      </c>
    </row>
    <row r="170" spans="1:2" s="1" customFormat="1" ht="17.25" customHeight="1">
      <c r="A170" s="18" t="s">
        <v>95</v>
      </c>
      <c r="B170" s="17">
        <v>0</v>
      </c>
    </row>
    <row r="171" spans="1:2" s="1" customFormat="1" ht="17.25" customHeight="1">
      <c r="A171" s="18" t="s">
        <v>96</v>
      </c>
      <c r="B171" s="17">
        <v>0</v>
      </c>
    </row>
    <row r="172" spans="1:2" s="1" customFormat="1" ht="17.25" customHeight="1">
      <c r="A172" s="18" t="s">
        <v>97</v>
      </c>
      <c r="B172" s="17">
        <v>0</v>
      </c>
    </row>
    <row r="173" spans="1:2" s="1" customFormat="1" ht="17.25" customHeight="1">
      <c r="A173" s="18" t="s">
        <v>98</v>
      </c>
      <c r="B173" s="17">
        <v>0</v>
      </c>
    </row>
    <row r="174" spans="1:2" s="1" customFormat="1" ht="17.25" customHeight="1">
      <c r="A174" s="16" t="s">
        <v>2739</v>
      </c>
      <c r="B174" s="17">
        <f>SUM(B175:B178)</f>
        <v>0</v>
      </c>
    </row>
    <row r="175" spans="1:2" s="1" customFormat="1" ht="17.25" customHeight="1">
      <c r="A175" s="18" t="s">
        <v>2735</v>
      </c>
      <c r="B175" s="17">
        <v>0</v>
      </c>
    </row>
    <row r="176" spans="1:2" s="1" customFormat="1" ht="17.25" customHeight="1">
      <c r="A176" s="18" t="s">
        <v>2736</v>
      </c>
      <c r="B176" s="17">
        <v>0</v>
      </c>
    </row>
    <row r="177" spans="1:2" s="1" customFormat="1" ht="17.25" customHeight="1">
      <c r="A177" s="18" t="s">
        <v>2737</v>
      </c>
      <c r="B177" s="17">
        <v>0</v>
      </c>
    </row>
    <row r="178" spans="1:2" s="1" customFormat="1" ht="17.25" customHeight="1">
      <c r="A178" s="18" t="s">
        <v>2738</v>
      </c>
      <c r="B178" s="17">
        <v>0</v>
      </c>
    </row>
    <row r="179" spans="1:2" s="1" customFormat="1" ht="17.25" customHeight="1">
      <c r="A179" s="16" t="s">
        <v>102</v>
      </c>
      <c r="B179" s="17">
        <f>SUM(B180:B183)</f>
        <v>0</v>
      </c>
    </row>
    <row r="180" spans="1:2" s="1" customFormat="1" ht="17.25" customHeight="1">
      <c r="A180" s="18" t="s">
        <v>103</v>
      </c>
      <c r="B180" s="17">
        <v>0</v>
      </c>
    </row>
    <row r="181" spans="1:2" s="1" customFormat="1" ht="17.25" customHeight="1">
      <c r="A181" s="18" t="s">
        <v>104</v>
      </c>
      <c r="B181" s="17">
        <v>0</v>
      </c>
    </row>
    <row r="182" spans="1:2" s="1" customFormat="1" ht="17.25" customHeight="1">
      <c r="A182" s="18" t="s">
        <v>105</v>
      </c>
      <c r="B182" s="17">
        <v>0</v>
      </c>
    </row>
    <row r="183" spans="1:2" s="1" customFormat="1" ht="17.25" customHeight="1">
      <c r="A183" s="18" t="s">
        <v>106</v>
      </c>
      <c r="B183" s="17">
        <v>0</v>
      </c>
    </row>
    <row r="184" spans="1:2" s="1" customFormat="1" ht="17.25" customHeight="1">
      <c r="A184" s="16" t="s">
        <v>107</v>
      </c>
      <c r="B184" s="17">
        <f>SUM(B185:B188)</f>
        <v>0</v>
      </c>
    </row>
    <row r="185" spans="1:2" s="1" customFormat="1" ht="17.25" customHeight="1">
      <c r="A185" s="18" t="s">
        <v>103</v>
      </c>
      <c r="B185" s="17">
        <v>0</v>
      </c>
    </row>
    <row r="186" spans="1:2" s="1" customFormat="1" ht="17.25" customHeight="1">
      <c r="A186" s="18" t="s">
        <v>104</v>
      </c>
      <c r="B186" s="17">
        <v>0</v>
      </c>
    </row>
    <row r="187" spans="1:2" s="1" customFormat="1" ht="17.25" customHeight="1">
      <c r="A187" s="18" t="s">
        <v>105</v>
      </c>
      <c r="B187" s="17">
        <v>0</v>
      </c>
    </row>
    <row r="188" spans="1:2" s="1" customFormat="1" ht="17.25" customHeight="1">
      <c r="A188" s="18" t="s">
        <v>106</v>
      </c>
      <c r="B188" s="17">
        <v>0</v>
      </c>
    </row>
    <row r="189" spans="1:2" s="1" customFormat="1" ht="17.25" customHeight="1">
      <c r="A189" s="16" t="s">
        <v>108</v>
      </c>
      <c r="B189" s="17">
        <f>SUM(B190:B192)</f>
        <v>55</v>
      </c>
    </row>
    <row r="190" spans="1:2" s="1" customFormat="1" ht="17.25" customHeight="1">
      <c r="A190" s="18" t="s">
        <v>109</v>
      </c>
      <c r="B190" s="17">
        <v>55</v>
      </c>
    </row>
    <row r="191" spans="1:2" s="1" customFormat="1" ht="17.25" customHeight="1">
      <c r="A191" s="18" t="s">
        <v>110</v>
      </c>
      <c r="B191" s="17">
        <v>0</v>
      </c>
    </row>
    <row r="192" spans="1:2" s="1" customFormat="1" ht="17.25" customHeight="1">
      <c r="A192" s="18" t="s">
        <v>2740</v>
      </c>
      <c r="B192" s="17">
        <v>0</v>
      </c>
    </row>
    <row r="193" spans="1:2" s="1" customFormat="1" ht="17.25" customHeight="1">
      <c r="A193" s="16" t="s">
        <v>111</v>
      </c>
      <c r="B193" s="17">
        <f>SUM(B194:B216,B220,B223,B224,B228:B233,B243:B245,B250,B255)</f>
        <v>0</v>
      </c>
    </row>
    <row r="194" spans="1:2" s="1" customFormat="1" ht="17.25" customHeight="1">
      <c r="A194" s="16" t="s">
        <v>112</v>
      </c>
      <c r="B194" s="17">
        <v>0</v>
      </c>
    </row>
    <row r="195" spans="1:2" s="1" customFormat="1" ht="17.25" customHeight="1">
      <c r="A195" s="16" t="s">
        <v>113</v>
      </c>
      <c r="B195" s="17">
        <v>0</v>
      </c>
    </row>
    <row r="196" spans="1:2" s="1" customFormat="1" ht="17.25" customHeight="1">
      <c r="A196" s="16" t="s">
        <v>114</v>
      </c>
      <c r="B196" s="17">
        <v>0</v>
      </c>
    </row>
    <row r="197" spans="1:2" s="1" customFormat="1" ht="17.25" customHeight="1">
      <c r="A197" s="16" t="s">
        <v>115</v>
      </c>
      <c r="B197" s="17">
        <v>0</v>
      </c>
    </row>
    <row r="198" spans="1:2" s="1" customFormat="1" ht="17.25" customHeight="1">
      <c r="A198" s="16" t="s">
        <v>116</v>
      </c>
      <c r="B198" s="17">
        <v>0</v>
      </c>
    </row>
    <row r="199" spans="1:2" s="1" customFormat="1" ht="17.25" customHeight="1">
      <c r="A199" s="16" t="s">
        <v>117</v>
      </c>
      <c r="B199" s="17">
        <v>0</v>
      </c>
    </row>
    <row r="200" spans="1:2" s="1" customFormat="1" ht="17.25" customHeight="1">
      <c r="A200" s="16" t="s">
        <v>118</v>
      </c>
      <c r="B200" s="17">
        <v>0</v>
      </c>
    </row>
    <row r="201" spans="1:2" s="1" customFormat="1" ht="17.25" customHeight="1">
      <c r="A201" s="16" t="s">
        <v>119</v>
      </c>
      <c r="B201" s="17">
        <v>0</v>
      </c>
    </row>
    <row r="202" spans="1:2" s="1" customFormat="1" ht="17.25" customHeight="1">
      <c r="A202" s="16" t="s">
        <v>120</v>
      </c>
      <c r="B202" s="17">
        <v>0</v>
      </c>
    </row>
    <row r="203" spans="1:2" s="1" customFormat="1" ht="17.25" customHeight="1">
      <c r="A203" s="16" t="s">
        <v>121</v>
      </c>
      <c r="B203" s="17">
        <v>0</v>
      </c>
    </row>
    <row r="204" spans="1:2" s="1" customFormat="1" ht="17.25" customHeight="1">
      <c r="A204" s="16" t="s">
        <v>122</v>
      </c>
      <c r="B204" s="17">
        <v>0</v>
      </c>
    </row>
    <row r="205" spans="1:2" s="1" customFormat="1" ht="17.25" customHeight="1">
      <c r="A205" s="16" t="s">
        <v>123</v>
      </c>
      <c r="B205" s="17">
        <v>0</v>
      </c>
    </row>
    <row r="206" spans="1:2" s="1" customFormat="1" ht="17.25" customHeight="1">
      <c r="A206" s="16" t="s">
        <v>124</v>
      </c>
      <c r="B206" s="17">
        <v>0</v>
      </c>
    </row>
    <row r="207" spans="1:2" s="1" customFormat="1" ht="17.25" customHeight="1">
      <c r="A207" s="16" t="s">
        <v>125</v>
      </c>
      <c r="B207" s="17">
        <v>0</v>
      </c>
    </row>
    <row r="208" spans="1:2" s="1" customFormat="1" ht="17.25" customHeight="1">
      <c r="A208" s="16" t="s">
        <v>126</v>
      </c>
      <c r="B208" s="17">
        <v>0</v>
      </c>
    </row>
    <row r="209" spans="1:2" s="1" customFormat="1" ht="17.25" customHeight="1">
      <c r="A209" s="16" t="s">
        <v>127</v>
      </c>
      <c r="B209" s="17">
        <v>0</v>
      </c>
    </row>
    <row r="210" spans="1:2" s="1" customFormat="1" ht="17.25" customHeight="1">
      <c r="A210" s="16" t="s">
        <v>128</v>
      </c>
      <c r="B210" s="17">
        <v>0</v>
      </c>
    </row>
    <row r="211" spans="1:2" s="1" customFormat="1" ht="17.25" customHeight="1">
      <c r="A211" s="16" t="s">
        <v>129</v>
      </c>
      <c r="B211" s="17">
        <v>0</v>
      </c>
    </row>
    <row r="212" spans="1:2" s="1" customFormat="1" ht="17.25" customHeight="1">
      <c r="A212" s="16" t="s">
        <v>2741</v>
      </c>
      <c r="B212" s="17">
        <v>0</v>
      </c>
    </row>
    <row r="213" spans="1:2" s="1" customFormat="1" ht="17.25" customHeight="1">
      <c r="A213" s="16" t="s">
        <v>130</v>
      </c>
      <c r="B213" s="17">
        <v>0</v>
      </c>
    </row>
    <row r="214" spans="1:2" s="1" customFormat="1" ht="17.25" customHeight="1">
      <c r="A214" s="16" t="s">
        <v>2742</v>
      </c>
      <c r="B214" s="17">
        <v>0</v>
      </c>
    </row>
    <row r="215" spans="1:2" s="1" customFormat="1" ht="17.25" customHeight="1">
      <c r="A215" s="16" t="s">
        <v>131</v>
      </c>
      <c r="B215" s="17">
        <v>0</v>
      </c>
    </row>
    <row r="216" spans="1:2" s="1" customFormat="1" ht="17.25" customHeight="1">
      <c r="A216" s="16" t="s">
        <v>132</v>
      </c>
      <c r="B216" s="17">
        <f>SUM(B217:B219)</f>
        <v>0</v>
      </c>
    </row>
    <row r="217" spans="1:2" s="1" customFormat="1" ht="17.25" customHeight="1">
      <c r="A217" s="18" t="s">
        <v>2743</v>
      </c>
      <c r="B217" s="17">
        <v>0</v>
      </c>
    </row>
    <row r="218" spans="1:2" s="1" customFormat="1" ht="17.25" customHeight="1">
      <c r="A218" s="18" t="s">
        <v>2744</v>
      </c>
      <c r="B218" s="17">
        <v>0</v>
      </c>
    </row>
    <row r="219" spans="1:2" s="1" customFormat="1" ht="17.25" customHeight="1">
      <c r="A219" s="18" t="s">
        <v>133</v>
      </c>
      <c r="B219" s="17">
        <v>0</v>
      </c>
    </row>
    <row r="220" spans="1:2" s="1" customFormat="1" ht="17.25" customHeight="1">
      <c r="A220" s="16" t="s">
        <v>134</v>
      </c>
      <c r="B220" s="17">
        <f>SUM(B221:B222)</f>
        <v>0</v>
      </c>
    </row>
    <row r="221" spans="1:2" s="1" customFormat="1" ht="17.25" customHeight="1">
      <c r="A221" s="18" t="s">
        <v>2745</v>
      </c>
      <c r="B221" s="17">
        <v>0</v>
      </c>
    </row>
    <row r="222" spans="1:2" s="1" customFormat="1" ht="17.25" customHeight="1">
      <c r="A222" s="18" t="s">
        <v>135</v>
      </c>
      <c r="B222" s="17">
        <v>0</v>
      </c>
    </row>
    <row r="223" spans="1:2" s="1" customFormat="1" ht="17.25" customHeight="1">
      <c r="A223" s="16" t="s">
        <v>136</v>
      </c>
      <c r="B223" s="17">
        <v>0</v>
      </c>
    </row>
    <row r="224" spans="1:2" s="1" customFormat="1" ht="17.25" customHeight="1">
      <c r="A224" s="16" t="s">
        <v>137</v>
      </c>
      <c r="B224" s="17">
        <f>SUM(B225:B227)</f>
        <v>0</v>
      </c>
    </row>
    <row r="225" spans="1:2" s="1" customFormat="1" ht="17.25" customHeight="1">
      <c r="A225" s="18" t="s">
        <v>138</v>
      </c>
      <c r="B225" s="17">
        <v>0</v>
      </c>
    </row>
    <row r="226" spans="1:2" s="1" customFormat="1" ht="17.25" customHeight="1">
      <c r="A226" s="18" t="s">
        <v>139</v>
      </c>
      <c r="B226" s="17">
        <v>0</v>
      </c>
    </row>
    <row r="227" spans="1:2" s="1" customFormat="1" ht="17.25" customHeight="1">
      <c r="A227" s="18" t="s">
        <v>140</v>
      </c>
      <c r="B227" s="17">
        <v>0</v>
      </c>
    </row>
    <row r="228" spans="1:2" s="1" customFormat="1" ht="17.25" customHeight="1">
      <c r="A228" s="16" t="s">
        <v>141</v>
      </c>
      <c r="B228" s="17">
        <v>0</v>
      </c>
    </row>
    <row r="229" spans="1:2" s="1" customFormat="1" ht="17.25" customHeight="1">
      <c r="A229" s="16" t="s">
        <v>142</v>
      </c>
      <c r="B229" s="17">
        <v>0</v>
      </c>
    </row>
    <row r="230" spans="1:2" s="1" customFormat="1" ht="17.25" customHeight="1">
      <c r="A230" s="16" t="s">
        <v>143</v>
      </c>
      <c r="B230" s="17">
        <v>0</v>
      </c>
    </row>
    <row r="231" spans="1:2" s="1" customFormat="1" ht="17.25" customHeight="1">
      <c r="A231" s="16" t="s">
        <v>144</v>
      </c>
      <c r="B231" s="17">
        <v>0</v>
      </c>
    </row>
    <row r="232" spans="1:2" s="1" customFormat="1" ht="17.25" customHeight="1">
      <c r="A232" s="16" t="s">
        <v>145</v>
      </c>
      <c r="B232" s="17">
        <v>0</v>
      </c>
    </row>
    <row r="233" spans="1:2" s="1" customFormat="1" ht="17.25" customHeight="1">
      <c r="A233" s="16" t="s">
        <v>146</v>
      </c>
      <c r="B233" s="17">
        <f>SUM(B234:B242)</f>
        <v>0</v>
      </c>
    </row>
    <row r="234" spans="1:2" s="1" customFormat="1" ht="17.25" customHeight="1">
      <c r="A234" s="18" t="s">
        <v>2746</v>
      </c>
      <c r="B234" s="17">
        <v>0</v>
      </c>
    </row>
    <row r="235" spans="1:2" s="1" customFormat="1" ht="17.25" customHeight="1">
      <c r="A235" s="18" t="s">
        <v>2747</v>
      </c>
      <c r="B235" s="17">
        <v>0</v>
      </c>
    </row>
    <row r="236" spans="1:2" s="1" customFormat="1" ht="17.25" customHeight="1">
      <c r="A236" s="18" t="s">
        <v>2748</v>
      </c>
      <c r="B236" s="17">
        <v>0</v>
      </c>
    </row>
    <row r="237" spans="1:2" s="1" customFormat="1" ht="17.25" customHeight="1">
      <c r="A237" s="18" t="s">
        <v>2749</v>
      </c>
      <c r="B237" s="17">
        <v>0</v>
      </c>
    </row>
    <row r="238" spans="1:2" s="1" customFormat="1" ht="17.25" customHeight="1">
      <c r="A238" s="18" t="s">
        <v>2750</v>
      </c>
      <c r="B238" s="17">
        <v>0</v>
      </c>
    </row>
    <row r="239" spans="1:2" s="1" customFormat="1" ht="17.25" customHeight="1">
      <c r="A239" s="18" t="s">
        <v>2751</v>
      </c>
      <c r="B239" s="17">
        <v>0</v>
      </c>
    </row>
    <row r="240" spans="1:2" s="1" customFormat="1" ht="17.25" customHeight="1">
      <c r="A240" s="18" t="s">
        <v>2752</v>
      </c>
      <c r="B240" s="17">
        <v>0</v>
      </c>
    </row>
    <row r="241" spans="1:2" s="1" customFormat="1" ht="17.25" customHeight="1">
      <c r="A241" s="18" t="s">
        <v>2753</v>
      </c>
      <c r="B241" s="17">
        <v>0</v>
      </c>
    </row>
    <row r="242" spans="1:2" s="1" customFormat="1" ht="17.25" customHeight="1">
      <c r="A242" s="18" t="s">
        <v>147</v>
      </c>
      <c r="B242" s="17">
        <v>0</v>
      </c>
    </row>
    <row r="243" spans="1:2" s="1" customFormat="1" ht="17.25" customHeight="1">
      <c r="A243" s="16" t="s">
        <v>148</v>
      </c>
      <c r="B243" s="17">
        <v>0</v>
      </c>
    </row>
    <row r="244" spans="1:2" s="1" customFormat="1" ht="17.25" customHeight="1">
      <c r="A244" s="16" t="s">
        <v>149</v>
      </c>
      <c r="B244" s="17">
        <v>0</v>
      </c>
    </row>
    <row r="245" spans="1:2" s="1" customFormat="1" ht="17.25" customHeight="1">
      <c r="A245" s="16" t="s">
        <v>150</v>
      </c>
      <c r="B245" s="17">
        <f>SUM(B246:B249)</f>
        <v>0</v>
      </c>
    </row>
    <row r="246" spans="1:2" s="1" customFormat="1" ht="17.25" customHeight="1">
      <c r="A246" s="18" t="s">
        <v>151</v>
      </c>
      <c r="B246" s="17">
        <v>0</v>
      </c>
    </row>
    <row r="247" spans="1:2" s="1" customFormat="1" ht="17.25" customHeight="1">
      <c r="A247" s="18" t="s">
        <v>152</v>
      </c>
      <c r="B247" s="17">
        <v>0</v>
      </c>
    </row>
    <row r="248" spans="1:2" s="1" customFormat="1" ht="17.25" customHeight="1">
      <c r="A248" s="18" t="s">
        <v>153</v>
      </c>
      <c r="B248" s="17">
        <v>0</v>
      </c>
    </row>
    <row r="249" spans="1:2" s="1" customFormat="1" ht="17.25" customHeight="1">
      <c r="A249" s="18" t="s">
        <v>154</v>
      </c>
      <c r="B249" s="17">
        <v>0</v>
      </c>
    </row>
    <row r="250" spans="1:2" s="1" customFormat="1" ht="17.25" customHeight="1">
      <c r="A250" s="16" t="s">
        <v>155</v>
      </c>
      <c r="B250" s="17">
        <f>SUM(B251:B254)</f>
        <v>0</v>
      </c>
    </row>
    <row r="251" spans="1:2" s="1" customFormat="1" ht="17.25" customHeight="1">
      <c r="A251" s="18" t="s">
        <v>156</v>
      </c>
      <c r="B251" s="17">
        <v>0</v>
      </c>
    </row>
    <row r="252" spans="1:2" s="1" customFormat="1" ht="17.25" customHeight="1">
      <c r="A252" s="18" t="s">
        <v>157</v>
      </c>
      <c r="B252" s="17">
        <v>0</v>
      </c>
    </row>
    <row r="253" spans="1:2" s="1" customFormat="1" ht="17.25" customHeight="1">
      <c r="A253" s="18" t="s">
        <v>158</v>
      </c>
      <c r="B253" s="17">
        <v>0</v>
      </c>
    </row>
    <row r="254" spans="1:2" s="1" customFormat="1" ht="17.25" customHeight="1">
      <c r="A254" s="18" t="s">
        <v>159</v>
      </c>
      <c r="B254" s="17">
        <v>0</v>
      </c>
    </row>
    <row r="255" spans="1:2" s="1" customFormat="1" ht="17.25" customHeight="1">
      <c r="A255" s="16" t="s">
        <v>160</v>
      </c>
      <c r="B255" s="17">
        <v>0</v>
      </c>
    </row>
    <row r="256" spans="1:2" s="1" customFormat="1" ht="17.25" customHeight="1">
      <c r="A256" s="16" t="s">
        <v>161</v>
      </c>
      <c r="B256" s="17">
        <f>SUM(B257,B261)</f>
        <v>3882</v>
      </c>
    </row>
    <row r="257" spans="1:2" s="1" customFormat="1" ht="17.25" customHeight="1">
      <c r="A257" s="16" t="s">
        <v>162</v>
      </c>
      <c r="B257" s="17">
        <f>SUM(B258:B260)</f>
        <v>3857</v>
      </c>
    </row>
    <row r="258" spans="1:2" s="1" customFormat="1" ht="17.25" customHeight="1">
      <c r="A258" s="18" t="s">
        <v>163</v>
      </c>
      <c r="B258" s="17">
        <v>0</v>
      </c>
    </row>
    <row r="259" spans="1:2" s="1" customFormat="1" ht="17.25" customHeight="1">
      <c r="A259" s="18" t="s">
        <v>2754</v>
      </c>
      <c r="B259" s="17">
        <v>0</v>
      </c>
    </row>
    <row r="260" spans="1:2" s="1" customFormat="1" ht="17.25" customHeight="1">
      <c r="A260" s="18" t="s">
        <v>164</v>
      </c>
      <c r="B260" s="17">
        <v>3857</v>
      </c>
    </row>
    <row r="261" spans="1:2" s="1" customFormat="1" ht="17.25" customHeight="1">
      <c r="A261" s="16" t="s">
        <v>165</v>
      </c>
      <c r="B261" s="17">
        <v>25</v>
      </c>
    </row>
    <row r="262" spans="1:2" s="1" customFormat="1" ht="17.25" customHeight="1">
      <c r="A262" s="16" t="s">
        <v>166</v>
      </c>
      <c r="B262" s="17">
        <f>SUM(B263:B266)</f>
        <v>0</v>
      </c>
    </row>
    <row r="263" spans="1:2" s="1" customFormat="1" ht="17.25" customHeight="1">
      <c r="A263" s="16" t="s">
        <v>2755</v>
      </c>
      <c r="B263" s="17">
        <v>0</v>
      </c>
    </row>
    <row r="264" spans="1:2" s="1" customFormat="1" ht="17.25" customHeight="1">
      <c r="A264" s="16" t="s">
        <v>167</v>
      </c>
      <c r="B264" s="17">
        <v>0</v>
      </c>
    </row>
    <row r="265" spans="1:2" s="1" customFormat="1" ht="17.25" customHeight="1">
      <c r="A265" s="16" t="s">
        <v>168</v>
      </c>
      <c r="B265" s="17">
        <v>0</v>
      </c>
    </row>
    <row r="266" spans="1:2" s="1" customFormat="1" ht="17.25" customHeight="1">
      <c r="A266" s="16" t="s">
        <v>169</v>
      </c>
      <c r="B266" s="17">
        <v>0</v>
      </c>
    </row>
    <row r="267" spans="1:2" s="1" customFormat="1" ht="17.25" customHeight="1">
      <c r="A267" s="16" t="s">
        <v>170</v>
      </c>
      <c r="B267" s="17">
        <f>SUM(B268,B271:B280)</f>
        <v>15162</v>
      </c>
    </row>
    <row r="268" spans="1:2" s="1" customFormat="1" ht="17.25" customHeight="1">
      <c r="A268" s="16" t="s">
        <v>171</v>
      </c>
      <c r="B268" s="17">
        <f>SUM(B269:B270)</f>
        <v>1229</v>
      </c>
    </row>
    <row r="269" spans="1:2" s="1" customFormat="1" ht="17.25" customHeight="1">
      <c r="A269" s="18" t="s">
        <v>172</v>
      </c>
      <c r="B269" s="17">
        <v>0</v>
      </c>
    </row>
    <row r="270" spans="1:2" s="1" customFormat="1" ht="17.25" customHeight="1">
      <c r="A270" s="18" t="s">
        <v>173</v>
      </c>
      <c r="B270" s="17">
        <v>1229</v>
      </c>
    </row>
    <row r="271" spans="1:2" s="1" customFormat="1" ht="17.25" customHeight="1">
      <c r="A271" s="16" t="s">
        <v>174</v>
      </c>
      <c r="B271" s="17">
        <v>44</v>
      </c>
    </row>
    <row r="272" spans="1:2" s="1" customFormat="1" ht="17.25" customHeight="1">
      <c r="A272" s="16" t="s">
        <v>175</v>
      </c>
      <c r="B272" s="17">
        <v>10379</v>
      </c>
    </row>
    <row r="273" spans="1:2" s="1" customFormat="1" ht="17.25" customHeight="1">
      <c r="A273" s="16" t="s">
        <v>176</v>
      </c>
      <c r="B273" s="17">
        <v>0</v>
      </c>
    </row>
    <row r="274" spans="1:2" s="1" customFormat="1" ht="17.25" customHeight="1">
      <c r="A274" s="16" t="s">
        <v>177</v>
      </c>
      <c r="B274" s="17">
        <v>170</v>
      </c>
    </row>
    <row r="275" spans="1:2" s="1" customFormat="1" ht="17.25" customHeight="1">
      <c r="A275" s="16" t="s">
        <v>178</v>
      </c>
      <c r="B275" s="17">
        <v>2503</v>
      </c>
    </row>
    <row r="276" spans="1:2" s="1" customFormat="1" ht="17.25" customHeight="1">
      <c r="A276" s="16" t="s">
        <v>2756</v>
      </c>
      <c r="B276" s="17">
        <v>0</v>
      </c>
    </row>
    <row r="277" spans="1:2" s="1" customFormat="1" ht="17.25" customHeight="1">
      <c r="A277" s="16" t="s">
        <v>179</v>
      </c>
      <c r="B277" s="17">
        <v>776</v>
      </c>
    </row>
    <row r="278" spans="1:2" s="1" customFormat="1" ht="17.25" customHeight="1">
      <c r="A278" s="16" t="s">
        <v>180</v>
      </c>
      <c r="B278" s="17">
        <v>61</v>
      </c>
    </row>
    <row r="279" spans="1:2" s="1" customFormat="1" ht="17.25" customHeight="1">
      <c r="A279" s="16" t="s">
        <v>181</v>
      </c>
      <c r="B279" s="17">
        <v>0</v>
      </c>
    </row>
    <row r="280" spans="1:2" s="1" customFormat="1" ht="17.25" customHeight="1">
      <c r="A280" s="16" t="s">
        <v>2757</v>
      </c>
      <c r="B280" s="17">
        <v>0</v>
      </c>
    </row>
    <row r="281" spans="1:2" s="1" customFormat="1" ht="17.25" customHeight="1">
      <c r="A281" s="16" t="s">
        <v>182</v>
      </c>
      <c r="B281" s="17">
        <f>SUM(B282:B289)</f>
        <v>7387</v>
      </c>
    </row>
    <row r="282" spans="1:2" s="1" customFormat="1" ht="17.25" customHeight="1">
      <c r="A282" s="16" t="s">
        <v>183</v>
      </c>
      <c r="B282" s="17">
        <v>405</v>
      </c>
    </row>
    <row r="283" spans="1:2" s="1" customFormat="1" ht="17.25" customHeight="1">
      <c r="A283" s="16" t="s">
        <v>184</v>
      </c>
      <c r="B283" s="17">
        <v>39</v>
      </c>
    </row>
    <row r="284" spans="1:2" s="1" customFormat="1" ht="17.25" customHeight="1">
      <c r="A284" s="16" t="s">
        <v>185</v>
      </c>
      <c r="B284" s="17">
        <v>5334</v>
      </c>
    </row>
    <row r="285" spans="1:2" s="1" customFormat="1" ht="17.25" customHeight="1">
      <c r="A285" s="16" t="s">
        <v>186</v>
      </c>
      <c r="B285" s="17">
        <v>0</v>
      </c>
    </row>
    <row r="286" spans="1:2" s="1" customFormat="1" ht="17.25" customHeight="1">
      <c r="A286" s="16" t="s">
        <v>187</v>
      </c>
      <c r="B286" s="17">
        <v>72</v>
      </c>
    </row>
    <row r="287" spans="1:2" s="1" customFormat="1" ht="17.25" customHeight="1">
      <c r="A287" s="16" t="s">
        <v>188</v>
      </c>
      <c r="B287" s="17">
        <v>978</v>
      </c>
    </row>
    <row r="288" spans="1:2" s="1" customFormat="1" ht="17.25" customHeight="1">
      <c r="A288" s="16" t="s">
        <v>189</v>
      </c>
      <c r="B288" s="17">
        <v>298</v>
      </c>
    </row>
    <row r="289" spans="1:2" s="1" customFormat="1" ht="17.25" customHeight="1">
      <c r="A289" s="16" t="s">
        <v>190</v>
      </c>
      <c r="B289" s="17">
        <v>261</v>
      </c>
    </row>
    <row r="290" spans="1:2" s="1" customFormat="1" ht="17.25" customHeight="1">
      <c r="A290" s="16" t="s">
        <v>191</v>
      </c>
      <c r="B290" s="17">
        <f>SUM(B291,B294:B295)</f>
        <v>4997</v>
      </c>
    </row>
    <row r="291" spans="1:2" s="1" customFormat="1" ht="17.25" customHeight="1">
      <c r="A291" s="16" t="s">
        <v>2758</v>
      </c>
      <c r="B291" s="17">
        <f>SUM(B292:B293)</f>
        <v>0</v>
      </c>
    </row>
    <row r="292" spans="1:2" s="1" customFormat="1" ht="17.25" customHeight="1">
      <c r="A292" s="18" t="s">
        <v>2759</v>
      </c>
      <c r="B292" s="17">
        <v>0</v>
      </c>
    </row>
    <row r="293" spans="1:2" s="1" customFormat="1" ht="17.25" customHeight="1">
      <c r="A293" s="18" t="s">
        <v>2760</v>
      </c>
      <c r="B293" s="17">
        <v>0</v>
      </c>
    </row>
    <row r="294" spans="1:2" s="1" customFormat="1" ht="17.25" customHeight="1">
      <c r="A294" s="16" t="s">
        <v>192</v>
      </c>
      <c r="B294" s="17">
        <v>4927</v>
      </c>
    </row>
    <row r="295" spans="1:2" s="1" customFormat="1" ht="17.25" customHeight="1">
      <c r="A295" s="16" t="s">
        <v>193</v>
      </c>
      <c r="B295" s="17">
        <v>70</v>
      </c>
    </row>
    <row r="296" spans="1:2" s="1" customFormat="1" ht="17.25" customHeight="1">
      <c r="A296" s="16" t="s">
        <v>194</v>
      </c>
      <c r="B296" s="17">
        <f>SUM(B297:B304)</f>
        <v>8146</v>
      </c>
    </row>
    <row r="297" spans="1:2" s="1" customFormat="1" ht="17.25" customHeight="1">
      <c r="A297" s="16" t="s">
        <v>195</v>
      </c>
      <c r="B297" s="17">
        <v>954</v>
      </c>
    </row>
    <row r="298" spans="1:2" s="1" customFormat="1" ht="17.25" customHeight="1">
      <c r="A298" s="16" t="s">
        <v>196</v>
      </c>
      <c r="B298" s="17">
        <v>20</v>
      </c>
    </row>
    <row r="299" spans="1:2" s="1" customFormat="1" ht="17.25" customHeight="1">
      <c r="A299" s="16" t="s">
        <v>197</v>
      </c>
      <c r="B299" s="17">
        <v>3235</v>
      </c>
    </row>
    <row r="300" spans="1:2" s="1" customFormat="1" ht="17.25" customHeight="1">
      <c r="A300" s="16" t="s">
        <v>198</v>
      </c>
      <c r="B300" s="17">
        <v>0</v>
      </c>
    </row>
    <row r="301" spans="1:2" s="1" customFormat="1" ht="17.25" customHeight="1">
      <c r="A301" s="16" t="s">
        <v>199</v>
      </c>
      <c r="B301" s="17">
        <v>2931</v>
      </c>
    </row>
    <row r="302" spans="1:2" s="1" customFormat="1" ht="17.25" customHeight="1">
      <c r="A302" s="16" t="s">
        <v>200</v>
      </c>
      <c r="B302" s="17">
        <v>121</v>
      </c>
    </row>
    <row r="303" spans="1:2" s="1" customFormat="1" ht="17.25" customHeight="1">
      <c r="A303" s="16" t="s">
        <v>201</v>
      </c>
      <c r="B303" s="17">
        <v>66</v>
      </c>
    </row>
    <row r="304" spans="1:2" s="1" customFormat="1" ht="17.25" customHeight="1">
      <c r="A304" s="16" t="s">
        <v>202</v>
      </c>
      <c r="B304" s="17">
        <v>819</v>
      </c>
    </row>
    <row r="305" spans="1:2" s="1" customFormat="1" ht="17.25" customHeight="1">
      <c r="A305" s="16" t="s">
        <v>203</v>
      </c>
      <c r="B305" s="17">
        <f>SUM(B306:B313)</f>
        <v>780</v>
      </c>
    </row>
    <row r="306" spans="1:2" s="1" customFormat="1" ht="17.25" customHeight="1">
      <c r="A306" s="16" t="s">
        <v>204</v>
      </c>
      <c r="B306" s="17">
        <v>1</v>
      </c>
    </row>
    <row r="307" spans="1:2" s="1" customFormat="1" ht="17.25" customHeight="1">
      <c r="A307" s="16" t="s">
        <v>205</v>
      </c>
      <c r="B307" s="17">
        <v>0</v>
      </c>
    </row>
    <row r="308" spans="1:2" s="1" customFormat="1" ht="17.25" customHeight="1">
      <c r="A308" s="16" t="s">
        <v>206</v>
      </c>
      <c r="B308" s="17">
        <v>365</v>
      </c>
    </row>
    <row r="309" spans="1:2" s="1" customFormat="1" ht="17.25" customHeight="1">
      <c r="A309" s="16" t="s">
        <v>207</v>
      </c>
      <c r="B309" s="17">
        <v>0</v>
      </c>
    </row>
    <row r="310" spans="1:2" s="1" customFormat="1" ht="17.25" customHeight="1">
      <c r="A310" s="16" t="s">
        <v>208</v>
      </c>
      <c r="B310" s="17">
        <v>0</v>
      </c>
    </row>
    <row r="311" spans="1:2" s="1" customFormat="1" ht="17.25" customHeight="1">
      <c r="A311" s="16" t="s">
        <v>209</v>
      </c>
      <c r="B311" s="17">
        <v>104</v>
      </c>
    </row>
    <row r="312" spans="1:2" s="1" customFormat="1" ht="17.25" customHeight="1">
      <c r="A312" s="16" t="s">
        <v>210</v>
      </c>
      <c r="B312" s="17">
        <v>278</v>
      </c>
    </row>
    <row r="313" spans="1:2" s="1" customFormat="1" ht="17.25" customHeight="1">
      <c r="A313" s="16" t="s">
        <v>211</v>
      </c>
      <c r="B313" s="17">
        <v>32</v>
      </c>
    </row>
    <row r="314" spans="1:2" s="1" customFormat="1" ht="17.25" customHeight="1">
      <c r="A314" s="16" t="s">
        <v>212</v>
      </c>
      <c r="B314" s="17">
        <f>SUM(B315:B316)</f>
        <v>3581</v>
      </c>
    </row>
    <row r="315" spans="1:2" s="1" customFormat="1" ht="17.25" customHeight="1">
      <c r="A315" s="16" t="s">
        <v>213</v>
      </c>
      <c r="B315" s="17">
        <v>3576</v>
      </c>
    </row>
    <row r="316" spans="1:2" s="1" customFormat="1" ht="17.25" customHeight="1">
      <c r="A316" s="16" t="s">
        <v>214</v>
      </c>
      <c r="B316" s="17">
        <v>5</v>
      </c>
    </row>
    <row r="317" spans="1:2" s="1" customFormat="1" ht="17.25" customHeight="1">
      <c r="A317" s="16" t="s">
        <v>2761</v>
      </c>
      <c r="B317" s="17">
        <f>SUM(B318:B319)</f>
        <v>0</v>
      </c>
    </row>
    <row r="318" spans="1:2" s="1" customFormat="1" ht="17.25" customHeight="1">
      <c r="A318" s="16" t="s">
        <v>2762</v>
      </c>
      <c r="B318" s="17">
        <v>0</v>
      </c>
    </row>
    <row r="319" spans="1:2" s="1" customFormat="1" ht="17.25" customHeight="1">
      <c r="A319" s="16" t="s">
        <v>2763</v>
      </c>
      <c r="B319" s="17">
        <v>0</v>
      </c>
    </row>
    <row r="320" spans="1:2" s="1" customFormat="1" ht="17.25" customHeight="1">
      <c r="A320" s="16" t="s">
        <v>2764</v>
      </c>
      <c r="B320" s="17">
        <f>SUM(B321:B322)</f>
        <v>0</v>
      </c>
    </row>
    <row r="321" spans="1:2" s="1" customFormat="1" ht="17.25" customHeight="1">
      <c r="A321" s="16" t="s">
        <v>2765</v>
      </c>
      <c r="B321" s="17">
        <v>0</v>
      </c>
    </row>
    <row r="322" spans="1:2" s="1" customFormat="1" ht="17.25" customHeight="1">
      <c r="A322" s="16" t="s">
        <v>2766</v>
      </c>
      <c r="B322" s="17">
        <v>0</v>
      </c>
    </row>
    <row r="323" spans="1:2" s="1" customFormat="1" ht="17.25" customHeight="1">
      <c r="A323" s="16" t="s">
        <v>2767</v>
      </c>
      <c r="B323" s="17">
        <f>SUM(B324,B328,B332:B333)</f>
        <v>0</v>
      </c>
    </row>
    <row r="324" spans="1:2" s="1" customFormat="1" ht="17.25" customHeight="1">
      <c r="A324" s="16" t="s">
        <v>2768</v>
      </c>
      <c r="B324" s="17">
        <f>SUM(B325:B327)</f>
        <v>0</v>
      </c>
    </row>
    <row r="325" spans="1:2" s="1" customFormat="1" ht="17.25" customHeight="1">
      <c r="A325" s="18" t="s">
        <v>2769</v>
      </c>
      <c r="B325" s="17">
        <v>0</v>
      </c>
    </row>
    <row r="326" spans="1:2" s="1" customFormat="1" ht="17.25" customHeight="1">
      <c r="A326" s="18" t="s">
        <v>2770</v>
      </c>
      <c r="B326" s="17">
        <v>0</v>
      </c>
    </row>
    <row r="327" spans="1:2" s="1" customFormat="1" ht="17.25" customHeight="1">
      <c r="A327" s="18" t="s">
        <v>2771</v>
      </c>
      <c r="B327" s="17">
        <v>0</v>
      </c>
    </row>
    <row r="328" spans="1:2" s="1" customFormat="1" ht="17.25" customHeight="1">
      <c r="A328" s="16" t="s">
        <v>2772</v>
      </c>
      <c r="B328" s="17">
        <f>SUM(B329:B331)</f>
        <v>0</v>
      </c>
    </row>
    <row r="329" spans="1:2" s="1" customFormat="1" ht="17.25" customHeight="1">
      <c r="A329" s="18" t="s">
        <v>2773</v>
      </c>
      <c r="B329" s="17">
        <v>0</v>
      </c>
    </row>
    <row r="330" spans="1:2" s="1" customFormat="1" ht="17.25" customHeight="1">
      <c r="A330" s="18" t="s">
        <v>2774</v>
      </c>
      <c r="B330" s="17">
        <v>0</v>
      </c>
    </row>
    <row r="331" spans="1:2" s="1" customFormat="1" ht="17.25" customHeight="1">
      <c r="A331" s="18" t="s">
        <v>2775</v>
      </c>
      <c r="B331" s="17">
        <v>0</v>
      </c>
    </row>
    <row r="332" spans="1:2" s="1" customFormat="1" ht="17.25" customHeight="1">
      <c r="A332" s="16" t="s">
        <v>2776</v>
      </c>
      <c r="B332" s="17">
        <v>0</v>
      </c>
    </row>
    <row r="333" spans="1:2" s="1" customFormat="1" ht="17.25" customHeight="1">
      <c r="A333" s="16" t="s">
        <v>2777</v>
      </c>
      <c r="B333" s="17">
        <v>0</v>
      </c>
    </row>
    <row r="334" spans="1:2" s="1" customFormat="1" ht="17.25" customHeight="1">
      <c r="A334" s="16" t="s">
        <v>215</v>
      </c>
      <c r="B334" s="17">
        <f>SUM(B335:B337)</f>
        <v>140</v>
      </c>
    </row>
    <row r="335" spans="1:2" s="1" customFormat="1" ht="17.25" customHeight="1">
      <c r="A335" s="16" t="s">
        <v>216</v>
      </c>
      <c r="B335" s="17">
        <v>140</v>
      </c>
    </row>
    <row r="336" spans="1:2" s="1" customFormat="1" ht="17.25" customHeight="1">
      <c r="A336" s="16" t="s">
        <v>217</v>
      </c>
      <c r="B336" s="17">
        <v>0</v>
      </c>
    </row>
    <row r="337" spans="1:2" s="1" customFormat="1" ht="17.25" customHeight="1">
      <c r="A337" s="16" t="s">
        <v>218</v>
      </c>
      <c r="B337" s="17">
        <v>0</v>
      </c>
    </row>
    <row r="338" spans="1:2" s="1" customFormat="1" ht="17.25" customHeight="1">
      <c r="A338" s="16" t="s">
        <v>219</v>
      </c>
      <c r="B338" s="17">
        <f>SUM(B339:B340)</f>
        <v>4334</v>
      </c>
    </row>
    <row r="339" spans="1:2" s="1" customFormat="1" ht="17.25" customHeight="1">
      <c r="A339" s="16" t="s">
        <v>220</v>
      </c>
      <c r="B339" s="17">
        <v>4318</v>
      </c>
    </row>
    <row r="340" spans="1:2" s="1" customFormat="1" ht="17.25" customHeight="1">
      <c r="A340" s="16" t="s">
        <v>221</v>
      </c>
      <c r="B340" s="17">
        <v>16</v>
      </c>
    </row>
    <row r="341" spans="1:2" s="1" customFormat="1" ht="17.25" customHeight="1">
      <c r="A341" s="16" t="s">
        <v>222</v>
      </c>
      <c r="B341" s="17">
        <f>SUM(B342:B343)</f>
        <v>0</v>
      </c>
    </row>
    <row r="342" spans="1:2" s="1" customFormat="1" ht="17.25" customHeight="1">
      <c r="A342" s="16" t="s">
        <v>223</v>
      </c>
      <c r="B342" s="17">
        <v>0</v>
      </c>
    </row>
    <row r="343" spans="1:2" s="1" customFormat="1" ht="17.25" customHeight="1">
      <c r="A343" s="16" t="s">
        <v>224</v>
      </c>
      <c r="B343" s="17">
        <v>0</v>
      </c>
    </row>
    <row r="344" spans="1:2" s="1" customFormat="1" ht="17.25" customHeight="1">
      <c r="A344" s="16" t="s">
        <v>2778</v>
      </c>
      <c r="B344" s="17">
        <f>B345+B346</f>
        <v>1409</v>
      </c>
    </row>
    <row r="345" spans="1:2" s="1" customFormat="1" ht="17.25" customHeight="1">
      <c r="A345" s="16" t="s">
        <v>2779</v>
      </c>
      <c r="B345" s="17">
        <v>1408</v>
      </c>
    </row>
    <row r="346" spans="1:2" s="1" customFormat="1" ht="17.25" customHeight="1">
      <c r="A346" s="16" t="s">
        <v>2780</v>
      </c>
      <c r="B346" s="17">
        <v>1</v>
      </c>
    </row>
    <row r="347" spans="1:2" s="1" customFormat="1" ht="17.25" customHeight="1">
      <c r="A347" s="16" t="s">
        <v>225</v>
      </c>
      <c r="B347" s="17">
        <v>0</v>
      </c>
    </row>
    <row r="348" spans="1:2" s="1" customFormat="1" ht="17.25" customHeight="1">
      <c r="A348" s="16" t="s">
        <v>226</v>
      </c>
      <c r="B348" s="17">
        <f>SUM(B349,B372,B656,B689,B708,B757,B760,B766)</f>
        <v>48476</v>
      </c>
    </row>
    <row r="349" spans="1:2" s="1" customFormat="1" ht="17.25" customHeight="1">
      <c r="A349" s="16" t="s">
        <v>227</v>
      </c>
      <c r="B349" s="17">
        <f>SUM(B350,B357:B369)</f>
        <v>7710</v>
      </c>
    </row>
    <row r="350" spans="1:2" s="1" customFormat="1" ht="17.25" customHeight="1">
      <c r="A350" s="16" t="s">
        <v>228</v>
      </c>
      <c r="B350" s="17">
        <f>SUM(B351:B356)</f>
        <v>6336</v>
      </c>
    </row>
    <row r="351" spans="1:2" s="1" customFormat="1" ht="17.25" customHeight="1">
      <c r="A351" s="18" t="s">
        <v>229</v>
      </c>
      <c r="B351" s="17">
        <v>6336</v>
      </c>
    </row>
    <row r="352" spans="1:2" s="1" customFormat="1" ht="17.25" customHeight="1">
      <c r="A352" s="18" t="s">
        <v>230</v>
      </c>
      <c r="B352" s="17">
        <v>0</v>
      </c>
    </row>
    <row r="353" spans="1:2" s="1" customFormat="1" ht="17.25" customHeight="1">
      <c r="A353" s="18" t="s">
        <v>2781</v>
      </c>
      <c r="B353" s="17">
        <v>0</v>
      </c>
    </row>
    <row r="354" spans="1:2" s="1" customFormat="1" ht="17.25" customHeight="1">
      <c r="A354" s="18" t="s">
        <v>231</v>
      </c>
      <c r="B354" s="17">
        <v>0</v>
      </c>
    </row>
    <row r="355" spans="1:2" s="1" customFormat="1" ht="17.25" customHeight="1">
      <c r="A355" s="18" t="s">
        <v>2782</v>
      </c>
      <c r="B355" s="17">
        <v>0</v>
      </c>
    </row>
    <row r="356" spans="1:2" s="1" customFormat="1" ht="17.25" customHeight="1">
      <c r="A356" s="18" t="s">
        <v>232</v>
      </c>
      <c r="B356" s="17">
        <v>0</v>
      </c>
    </row>
    <row r="357" spans="1:2" s="1" customFormat="1" ht="17.25" customHeight="1">
      <c r="A357" s="16" t="s">
        <v>2783</v>
      </c>
      <c r="B357" s="17">
        <v>0</v>
      </c>
    </row>
    <row r="358" spans="1:2" s="1" customFormat="1" ht="17.25" customHeight="1">
      <c r="A358" s="16" t="s">
        <v>2784</v>
      </c>
      <c r="B358" s="17">
        <v>0</v>
      </c>
    </row>
    <row r="359" spans="1:2" s="1" customFormat="1" ht="17.25" customHeight="1">
      <c r="A359" s="16" t="s">
        <v>233</v>
      </c>
      <c r="B359" s="17">
        <v>0</v>
      </c>
    </row>
    <row r="360" spans="1:2" s="1" customFormat="1" ht="17.25" customHeight="1">
      <c r="A360" s="16" t="s">
        <v>234</v>
      </c>
      <c r="B360" s="17">
        <v>0</v>
      </c>
    </row>
    <row r="361" spans="1:2" s="1" customFormat="1" ht="17.25" customHeight="1">
      <c r="A361" s="16" t="s">
        <v>235</v>
      </c>
      <c r="B361" s="17">
        <v>0</v>
      </c>
    </row>
    <row r="362" spans="1:2" s="1" customFormat="1" ht="17.25" customHeight="1">
      <c r="A362" s="16" t="s">
        <v>236</v>
      </c>
      <c r="B362" s="17">
        <v>992</v>
      </c>
    </row>
    <row r="363" spans="1:2" s="1" customFormat="1" ht="17.25" customHeight="1">
      <c r="A363" s="16" t="s">
        <v>237</v>
      </c>
      <c r="B363" s="17">
        <v>0</v>
      </c>
    </row>
    <row r="364" spans="1:2" s="1" customFormat="1" ht="17.25" customHeight="1">
      <c r="A364" s="16" t="s">
        <v>238</v>
      </c>
      <c r="B364" s="17">
        <v>382</v>
      </c>
    </row>
    <row r="365" spans="1:2" s="1" customFormat="1" ht="17.25" customHeight="1">
      <c r="A365" s="16" t="s">
        <v>239</v>
      </c>
      <c r="B365" s="17">
        <v>0</v>
      </c>
    </row>
    <row r="366" spans="1:2" s="1" customFormat="1" ht="17.25" customHeight="1">
      <c r="A366" s="16" t="s">
        <v>240</v>
      </c>
      <c r="B366" s="17">
        <v>0</v>
      </c>
    </row>
    <row r="367" spans="1:2" s="1" customFormat="1" ht="17.25" customHeight="1">
      <c r="A367" s="16" t="s">
        <v>241</v>
      </c>
      <c r="B367" s="17">
        <v>0</v>
      </c>
    </row>
    <row r="368" spans="1:2" s="1" customFormat="1" ht="17.25" customHeight="1">
      <c r="A368" s="16" t="s">
        <v>2785</v>
      </c>
      <c r="B368" s="17">
        <v>0</v>
      </c>
    </row>
    <row r="369" spans="1:2" s="1" customFormat="1" ht="17.25" customHeight="1">
      <c r="A369" s="16" t="s">
        <v>242</v>
      </c>
      <c r="B369" s="17">
        <f>B370+B371</f>
        <v>0</v>
      </c>
    </row>
    <row r="370" spans="1:2" s="1" customFormat="1" ht="17.25" customHeight="1">
      <c r="A370" s="18" t="s">
        <v>243</v>
      </c>
      <c r="B370" s="17">
        <v>0</v>
      </c>
    </row>
    <row r="371" spans="1:2" s="1" customFormat="1" ht="17.25" customHeight="1">
      <c r="A371" s="18" t="s">
        <v>244</v>
      </c>
      <c r="B371" s="17">
        <v>0</v>
      </c>
    </row>
    <row r="372" spans="1:2" s="1" customFormat="1" ht="17.25" customHeight="1">
      <c r="A372" s="16" t="s">
        <v>245</v>
      </c>
      <c r="B372" s="17">
        <f>B373+B391+B395+B399+B405+B408+B411+B415+B417+B420+B423+B426+B430+B433+B435+B451+B455+B457+B459+B461+B463+B465+B468+B475+B477+B483+B485+B489+B491+B494+B501+B507+B512+B519+B522+B526+B529+B532+B544+B550+B576+B579+B586+B598+B609+B616+B620+B625+B629+B633+B635+B638+B640+B642+B646+B649+B651+B654</f>
        <v>7836</v>
      </c>
    </row>
    <row r="373" spans="1:2" s="1" customFormat="1" ht="17.25" customHeight="1">
      <c r="A373" s="16" t="s">
        <v>246</v>
      </c>
      <c r="B373" s="17">
        <f>SUM(B374:B390)</f>
        <v>3</v>
      </c>
    </row>
    <row r="374" spans="1:2" s="1" customFormat="1" ht="17.25" customHeight="1">
      <c r="A374" s="18" t="s">
        <v>247</v>
      </c>
      <c r="B374" s="17">
        <v>0</v>
      </c>
    </row>
    <row r="375" spans="1:2" s="1" customFormat="1" ht="17.25" customHeight="1">
      <c r="A375" s="18" t="s">
        <v>248</v>
      </c>
      <c r="B375" s="17">
        <v>0</v>
      </c>
    </row>
    <row r="376" spans="1:2" s="1" customFormat="1" ht="17.25" customHeight="1">
      <c r="A376" s="18" t="s">
        <v>249</v>
      </c>
      <c r="B376" s="17">
        <v>0</v>
      </c>
    </row>
    <row r="377" spans="1:2" s="1" customFormat="1" ht="17.25" customHeight="1">
      <c r="A377" s="18" t="s">
        <v>250</v>
      </c>
      <c r="B377" s="17">
        <v>0</v>
      </c>
    </row>
    <row r="378" spans="1:2" s="1" customFormat="1" ht="17.25" customHeight="1">
      <c r="A378" s="18" t="s">
        <v>251</v>
      </c>
      <c r="B378" s="17">
        <v>0</v>
      </c>
    </row>
    <row r="379" spans="1:2" s="1" customFormat="1" ht="17.25" customHeight="1">
      <c r="A379" s="18" t="s">
        <v>252</v>
      </c>
      <c r="B379" s="17">
        <v>0</v>
      </c>
    </row>
    <row r="380" spans="1:2" s="1" customFormat="1" ht="17.25" customHeight="1">
      <c r="A380" s="18" t="s">
        <v>253</v>
      </c>
      <c r="B380" s="17">
        <v>0</v>
      </c>
    </row>
    <row r="381" spans="1:2" s="1" customFormat="1" ht="17.25" customHeight="1">
      <c r="A381" s="18" t="s">
        <v>254</v>
      </c>
      <c r="B381" s="17">
        <v>0</v>
      </c>
    </row>
    <row r="382" spans="1:2" s="1" customFormat="1" ht="17.25" customHeight="1">
      <c r="A382" s="18" t="s">
        <v>255</v>
      </c>
      <c r="B382" s="17">
        <v>0</v>
      </c>
    </row>
    <row r="383" spans="1:2" s="1" customFormat="1" ht="17.25" customHeight="1">
      <c r="A383" s="18" t="s">
        <v>256</v>
      </c>
      <c r="B383" s="17">
        <v>0</v>
      </c>
    </row>
    <row r="384" spans="1:2" s="1" customFormat="1" ht="17.25" customHeight="1">
      <c r="A384" s="18" t="s">
        <v>257</v>
      </c>
      <c r="B384" s="17">
        <v>0</v>
      </c>
    </row>
    <row r="385" spans="1:2" s="1" customFormat="1" ht="17.25" customHeight="1">
      <c r="A385" s="18" t="s">
        <v>258</v>
      </c>
      <c r="B385" s="17">
        <v>0</v>
      </c>
    </row>
    <row r="386" spans="1:2" s="1" customFormat="1" ht="17.25" customHeight="1">
      <c r="A386" s="18" t="s">
        <v>259</v>
      </c>
      <c r="B386" s="17">
        <v>0</v>
      </c>
    </row>
    <row r="387" spans="1:2" s="1" customFormat="1" ht="17.25" customHeight="1">
      <c r="A387" s="18" t="s">
        <v>260</v>
      </c>
      <c r="B387" s="17">
        <v>0</v>
      </c>
    </row>
    <row r="388" spans="1:2" s="1" customFormat="1" ht="17.25" customHeight="1">
      <c r="A388" s="18" t="s">
        <v>261</v>
      </c>
      <c r="B388" s="17">
        <v>3</v>
      </c>
    </row>
    <row r="389" spans="1:2" s="1" customFormat="1" ht="17.25" customHeight="1">
      <c r="A389" s="18" t="s">
        <v>262</v>
      </c>
      <c r="B389" s="17">
        <v>0</v>
      </c>
    </row>
    <row r="390" spans="1:2" s="1" customFormat="1" ht="17.25" customHeight="1">
      <c r="A390" s="18" t="s">
        <v>263</v>
      </c>
      <c r="B390" s="17">
        <v>0</v>
      </c>
    </row>
    <row r="391" spans="1:2" s="1" customFormat="1" ht="17.25" customHeight="1">
      <c r="A391" s="16" t="s">
        <v>264</v>
      </c>
      <c r="B391" s="17">
        <f>SUM(B392:B394)</f>
        <v>0</v>
      </c>
    </row>
    <row r="392" spans="1:2" s="1" customFormat="1" ht="17.25" customHeight="1">
      <c r="A392" s="18" t="s">
        <v>265</v>
      </c>
      <c r="B392" s="17">
        <v>0</v>
      </c>
    </row>
    <row r="393" spans="1:2" s="1" customFormat="1" ht="17.25" customHeight="1">
      <c r="A393" s="18" t="s">
        <v>2786</v>
      </c>
      <c r="B393" s="17">
        <v>0</v>
      </c>
    </row>
    <row r="394" spans="1:2" s="1" customFormat="1" ht="17.25" customHeight="1">
      <c r="A394" s="18" t="s">
        <v>266</v>
      </c>
      <c r="B394" s="17">
        <v>0</v>
      </c>
    </row>
    <row r="395" spans="1:2" s="1" customFormat="1" ht="17.25" customHeight="1">
      <c r="A395" s="16" t="s">
        <v>267</v>
      </c>
      <c r="B395" s="17">
        <f>SUM(B396:B398)</f>
        <v>223</v>
      </c>
    </row>
    <row r="396" spans="1:2" s="1" customFormat="1" ht="17.25" customHeight="1">
      <c r="A396" s="18" t="s">
        <v>268</v>
      </c>
      <c r="B396" s="17">
        <v>223</v>
      </c>
    </row>
    <row r="397" spans="1:2" s="1" customFormat="1" ht="17.25" customHeight="1">
      <c r="A397" s="18" t="s">
        <v>269</v>
      </c>
      <c r="B397" s="17">
        <v>0</v>
      </c>
    </row>
    <row r="398" spans="1:2" s="1" customFormat="1" ht="17.25" customHeight="1">
      <c r="A398" s="18" t="s">
        <v>270</v>
      </c>
      <c r="B398" s="17">
        <v>0</v>
      </c>
    </row>
    <row r="399" spans="1:2" s="1" customFormat="1" ht="17.25" customHeight="1">
      <c r="A399" s="16" t="s">
        <v>271</v>
      </c>
      <c r="B399" s="17">
        <f>SUM(B400:B404)</f>
        <v>0</v>
      </c>
    </row>
    <row r="400" spans="1:2" s="1" customFormat="1" ht="17.25" customHeight="1">
      <c r="A400" s="18" t="s">
        <v>272</v>
      </c>
      <c r="B400" s="17">
        <v>0</v>
      </c>
    </row>
    <row r="401" spans="1:2" s="1" customFormat="1" ht="17.25" customHeight="1">
      <c r="A401" s="18" t="s">
        <v>273</v>
      </c>
      <c r="B401" s="17">
        <v>0</v>
      </c>
    </row>
    <row r="402" spans="1:2" s="1" customFormat="1" ht="17.25" customHeight="1">
      <c r="A402" s="18" t="s">
        <v>274</v>
      </c>
      <c r="B402" s="17">
        <v>0</v>
      </c>
    </row>
    <row r="403" spans="1:2" s="1" customFormat="1" ht="17.25" customHeight="1">
      <c r="A403" s="18" t="s">
        <v>275</v>
      </c>
      <c r="B403" s="17">
        <v>0</v>
      </c>
    </row>
    <row r="404" spans="1:2" s="1" customFormat="1" ht="17.25" customHeight="1">
      <c r="A404" s="18" t="s">
        <v>276</v>
      </c>
      <c r="B404" s="17">
        <v>0</v>
      </c>
    </row>
    <row r="405" spans="1:2" s="1" customFormat="1" ht="17.25" customHeight="1">
      <c r="A405" s="16" t="s">
        <v>277</v>
      </c>
      <c r="B405" s="17">
        <f>SUM(B406:B407)</f>
        <v>0</v>
      </c>
    </row>
    <row r="406" spans="1:2" s="1" customFormat="1" ht="17.25" customHeight="1">
      <c r="A406" s="18" t="s">
        <v>278</v>
      </c>
      <c r="B406" s="17">
        <v>0</v>
      </c>
    </row>
    <row r="407" spans="1:2" s="1" customFormat="1" ht="17.25" customHeight="1">
      <c r="A407" s="18" t="s">
        <v>279</v>
      </c>
      <c r="B407" s="17">
        <v>0</v>
      </c>
    </row>
    <row r="408" spans="1:2" s="1" customFormat="1" ht="17.25" customHeight="1">
      <c r="A408" s="16" t="s">
        <v>280</v>
      </c>
      <c r="B408" s="17">
        <f>SUM(B409:B410)</f>
        <v>0</v>
      </c>
    </row>
    <row r="409" spans="1:2" s="1" customFormat="1" ht="17.25" customHeight="1">
      <c r="A409" s="18" t="s">
        <v>281</v>
      </c>
      <c r="B409" s="17">
        <v>0</v>
      </c>
    </row>
    <row r="410" spans="1:2" s="1" customFormat="1" ht="17.25" customHeight="1">
      <c r="A410" s="18" t="s">
        <v>282</v>
      </c>
      <c r="B410" s="17">
        <v>0</v>
      </c>
    </row>
    <row r="411" spans="1:2" s="1" customFormat="1" ht="17.25" customHeight="1">
      <c r="A411" s="16" t="s">
        <v>283</v>
      </c>
      <c r="B411" s="17">
        <f>SUM(B412:B414)</f>
        <v>45</v>
      </c>
    </row>
    <row r="412" spans="1:2" s="1" customFormat="1" ht="17.25" customHeight="1">
      <c r="A412" s="18" t="s">
        <v>281</v>
      </c>
      <c r="B412" s="17">
        <v>0</v>
      </c>
    </row>
    <row r="413" spans="1:2" s="1" customFormat="1" ht="17.25" customHeight="1">
      <c r="A413" s="18" t="s">
        <v>284</v>
      </c>
      <c r="B413" s="17">
        <v>0</v>
      </c>
    </row>
    <row r="414" spans="1:2" s="1" customFormat="1" ht="17.25" customHeight="1">
      <c r="A414" s="18" t="s">
        <v>285</v>
      </c>
      <c r="B414" s="17">
        <v>45</v>
      </c>
    </row>
    <row r="415" spans="1:2" s="1" customFormat="1" ht="17.25" customHeight="1">
      <c r="A415" s="16" t="s">
        <v>286</v>
      </c>
      <c r="B415" s="17">
        <f>B416</f>
        <v>0</v>
      </c>
    </row>
    <row r="416" spans="1:2" s="1" customFormat="1" ht="17.25" customHeight="1">
      <c r="A416" s="18" t="s">
        <v>287</v>
      </c>
      <c r="B416" s="17">
        <v>0</v>
      </c>
    </row>
    <row r="417" spans="1:2" s="1" customFormat="1" ht="17.25" customHeight="1">
      <c r="A417" s="16" t="s">
        <v>2787</v>
      </c>
      <c r="B417" s="17">
        <f>SUM(B418:B419)</f>
        <v>0</v>
      </c>
    </row>
    <row r="418" spans="1:2" s="1" customFormat="1" ht="17.25" customHeight="1">
      <c r="A418" s="18" t="s">
        <v>2788</v>
      </c>
      <c r="B418" s="17">
        <v>0</v>
      </c>
    </row>
    <row r="419" spans="1:2" s="1" customFormat="1" ht="17.25" customHeight="1">
      <c r="A419" s="18" t="s">
        <v>2789</v>
      </c>
      <c r="B419" s="17">
        <v>0</v>
      </c>
    </row>
    <row r="420" spans="1:2" s="1" customFormat="1" ht="17.25" customHeight="1">
      <c r="A420" s="16" t="s">
        <v>288</v>
      </c>
      <c r="B420" s="17">
        <f>SUM(B421:B422)</f>
        <v>0</v>
      </c>
    </row>
    <row r="421" spans="1:2" s="1" customFormat="1" ht="17.25" customHeight="1">
      <c r="A421" s="18" t="s">
        <v>284</v>
      </c>
      <c r="B421" s="17">
        <v>0</v>
      </c>
    </row>
    <row r="422" spans="1:2" s="1" customFormat="1" ht="17.25" customHeight="1">
      <c r="A422" s="18" t="s">
        <v>289</v>
      </c>
      <c r="B422" s="17">
        <v>0</v>
      </c>
    </row>
    <row r="423" spans="1:2" s="1" customFormat="1" ht="17.25" customHeight="1">
      <c r="A423" s="16" t="s">
        <v>290</v>
      </c>
      <c r="B423" s="17">
        <f>SUM(B424:B425)</f>
        <v>7</v>
      </c>
    </row>
    <row r="424" spans="1:2" s="1" customFormat="1" ht="17.25" customHeight="1">
      <c r="A424" s="18" t="s">
        <v>291</v>
      </c>
      <c r="B424" s="17">
        <v>7</v>
      </c>
    </row>
    <row r="425" spans="1:2" s="1" customFormat="1" ht="17.25" customHeight="1">
      <c r="A425" s="18" t="s">
        <v>292</v>
      </c>
      <c r="B425" s="17">
        <v>0</v>
      </c>
    </row>
    <row r="426" spans="1:2" s="1" customFormat="1" ht="17.25" customHeight="1">
      <c r="A426" s="16" t="s">
        <v>2790</v>
      </c>
      <c r="B426" s="17">
        <f>SUM(B427:B429)</f>
        <v>0</v>
      </c>
    </row>
    <row r="427" spans="1:2" s="1" customFormat="1" ht="17.25" customHeight="1">
      <c r="A427" s="18" t="s">
        <v>2791</v>
      </c>
      <c r="B427" s="17">
        <v>0</v>
      </c>
    </row>
    <row r="428" spans="1:2" s="1" customFormat="1" ht="17.25" customHeight="1">
      <c r="A428" s="18" t="s">
        <v>2792</v>
      </c>
      <c r="B428" s="17">
        <v>0</v>
      </c>
    </row>
    <row r="429" spans="1:2" s="1" customFormat="1" ht="17.25" customHeight="1">
      <c r="A429" s="18" t="s">
        <v>2793</v>
      </c>
      <c r="B429" s="17">
        <v>0</v>
      </c>
    </row>
    <row r="430" spans="1:2" s="1" customFormat="1" ht="17.25" customHeight="1">
      <c r="A430" s="16" t="s">
        <v>293</v>
      </c>
      <c r="B430" s="17">
        <f>SUM(B431:B432)</f>
        <v>0</v>
      </c>
    </row>
    <row r="431" spans="1:2" s="1" customFormat="1" ht="17.25" customHeight="1">
      <c r="A431" s="18" t="s">
        <v>294</v>
      </c>
      <c r="B431" s="17">
        <v>0</v>
      </c>
    </row>
    <row r="432" spans="1:2" s="1" customFormat="1" ht="17.25" customHeight="1">
      <c r="A432" s="18" t="s">
        <v>295</v>
      </c>
      <c r="B432" s="17">
        <v>0</v>
      </c>
    </row>
    <row r="433" spans="1:2" s="1" customFormat="1" ht="17.25" customHeight="1">
      <c r="A433" s="16" t="s">
        <v>296</v>
      </c>
      <c r="B433" s="17">
        <f>B434</f>
        <v>0</v>
      </c>
    </row>
    <row r="434" spans="1:2" s="1" customFormat="1" ht="17.25" customHeight="1">
      <c r="A434" s="18" t="s">
        <v>297</v>
      </c>
      <c r="B434" s="17">
        <v>0</v>
      </c>
    </row>
    <row r="435" spans="1:2" s="1" customFormat="1" ht="17.25" customHeight="1">
      <c r="A435" s="16" t="s">
        <v>298</v>
      </c>
      <c r="B435" s="17">
        <f>SUM(B436:B450)</f>
        <v>6</v>
      </c>
    </row>
    <row r="436" spans="1:2" s="1" customFormat="1" ht="17.25" customHeight="1">
      <c r="A436" s="18" t="s">
        <v>299</v>
      </c>
      <c r="B436" s="17">
        <v>0</v>
      </c>
    </row>
    <row r="437" spans="1:2" s="1" customFormat="1" ht="17.25" customHeight="1">
      <c r="A437" s="18" t="s">
        <v>300</v>
      </c>
      <c r="B437" s="17">
        <v>0</v>
      </c>
    </row>
    <row r="438" spans="1:2" s="1" customFormat="1" ht="17.25" customHeight="1">
      <c r="A438" s="18" t="s">
        <v>301</v>
      </c>
      <c r="B438" s="17">
        <v>0</v>
      </c>
    </row>
    <row r="439" spans="1:2" s="1" customFormat="1" ht="17.25" customHeight="1">
      <c r="A439" s="18" t="s">
        <v>302</v>
      </c>
      <c r="B439" s="17">
        <v>0</v>
      </c>
    </row>
    <row r="440" spans="1:2" s="1" customFormat="1" ht="17.25" customHeight="1">
      <c r="A440" s="18" t="s">
        <v>303</v>
      </c>
      <c r="B440" s="17">
        <v>0</v>
      </c>
    </row>
    <row r="441" spans="1:2" s="1" customFormat="1" ht="17.25" customHeight="1">
      <c r="A441" s="18" t="s">
        <v>304</v>
      </c>
      <c r="B441" s="17">
        <v>0</v>
      </c>
    </row>
    <row r="442" spans="1:2" s="1" customFormat="1" ht="17.25" customHeight="1">
      <c r="A442" s="18" t="s">
        <v>305</v>
      </c>
      <c r="B442" s="17">
        <v>0</v>
      </c>
    </row>
    <row r="443" spans="1:2" s="1" customFormat="1" ht="17.25" customHeight="1">
      <c r="A443" s="18" t="s">
        <v>284</v>
      </c>
      <c r="B443" s="17">
        <v>0</v>
      </c>
    </row>
    <row r="444" spans="1:2" s="1" customFormat="1" ht="17.25" customHeight="1">
      <c r="A444" s="18" t="s">
        <v>306</v>
      </c>
      <c r="B444" s="17">
        <v>6</v>
      </c>
    </row>
    <row r="445" spans="1:2" s="1" customFormat="1" ht="17.25" customHeight="1">
      <c r="A445" s="18" t="s">
        <v>2794</v>
      </c>
      <c r="B445" s="17">
        <v>0</v>
      </c>
    </row>
    <row r="446" spans="1:2" s="1" customFormat="1" ht="17.25" customHeight="1">
      <c r="A446" s="18" t="s">
        <v>2795</v>
      </c>
      <c r="B446" s="17">
        <v>0</v>
      </c>
    </row>
    <row r="447" spans="1:2" s="1" customFormat="1" ht="17.25" customHeight="1">
      <c r="A447" s="18" t="s">
        <v>2796</v>
      </c>
      <c r="B447" s="17">
        <v>0</v>
      </c>
    </row>
    <row r="448" spans="1:2" s="1" customFormat="1" ht="17.25" customHeight="1">
      <c r="A448" s="18" t="s">
        <v>2797</v>
      </c>
      <c r="B448" s="17">
        <v>0</v>
      </c>
    </row>
    <row r="449" spans="1:2" s="1" customFormat="1" ht="17.25" customHeight="1">
      <c r="A449" s="18" t="s">
        <v>307</v>
      </c>
      <c r="B449" s="17">
        <v>0</v>
      </c>
    </row>
    <row r="450" spans="1:2" s="1" customFormat="1" ht="17.25" customHeight="1">
      <c r="A450" s="18" t="s">
        <v>308</v>
      </c>
      <c r="B450" s="17">
        <v>0</v>
      </c>
    </row>
    <row r="451" spans="1:2" s="1" customFormat="1" ht="17.25" customHeight="1">
      <c r="A451" s="16" t="s">
        <v>2798</v>
      </c>
      <c r="B451" s="17">
        <f>SUM(B452:B454)</f>
        <v>0</v>
      </c>
    </row>
    <row r="452" spans="1:2" s="1" customFormat="1" ht="17.25" customHeight="1">
      <c r="A452" s="18" t="s">
        <v>309</v>
      </c>
      <c r="B452" s="17">
        <v>0</v>
      </c>
    </row>
    <row r="453" spans="1:2" s="1" customFormat="1" ht="17.25" customHeight="1">
      <c r="A453" s="18" t="s">
        <v>284</v>
      </c>
      <c r="B453" s="17">
        <v>0</v>
      </c>
    </row>
    <row r="454" spans="1:2" s="1" customFormat="1" ht="17.25" customHeight="1">
      <c r="A454" s="18" t="s">
        <v>2799</v>
      </c>
      <c r="B454" s="17">
        <v>0</v>
      </c>
    </row>
    <row r="455" spans="1:2" s="1" customFormat="1" ht="17.25" customHeight="1">
      <c r="A455" s="16" t="s">
        <v>310</v>
      </c>
      <c r="B455" s="17">
        <f>B456</f>
        <v>0</v>
      </c>
    </row>
    <row r="456" spans="1:2" s="1" customFormat="1" ht="17.25" customHeight="1">
      <c r="A456" s="18" t="s">
        <v>311</v>
      </c>
      <c r="B456" s="17">
        <v>0</v>
      </c>
    </row>
    <row r="457" spans="1:2" s="1" customFormat="1" ht="17.25" customHeight="1">
      <c r="A457" s="16" t="s">
        <v>312</v>
      </c>
      <c r="B457" s="17">
        <f>B458</f>
        <v>0</v>
      </c>
    </row>
    <row r="458" spans="1:2" s="1" customFormat="1" ht="17.25" customHeight="1">
      <c r="A458" s="18" t="s">
        <v>313</v>
      </c>
      <c r="B458" s="17">
        <v>0</v>
      </c>
    </row>
    <row r="459" spans="1:2" s="1" customFormat="1" ht="17.25" customHeight="1">
      <c r="A459" s="16" t="s">
        <v>2800</v>
      </c>
      <c r="B459" s="17">
        <f>B460</f>
        <v>0</v>
      </c>
    </row>
    <row r="460" spans="1:2" s="1" customFormat="1" ht="17.25" customHeight="1">
      <c r="A460" s="18" t="s">
        <v>2801</v>
      </c>
      <c r="B460" s="17">
        <v>0</v>
      </c>
    </row>
    <row r="461" spans="1:2" s="1" customFormat="1" ht="17.25" customHeight="1">
      <c r="A461" s="16" t="s">
        <v>314</v>
      </c>
      <c r="B461" s="17">
        <f>B462</f>
        <v>0</v>
      </c>
    </row>
    <row r="462" spans="1:2" s="1" customFormat="1" ht="17.25" customHeight="1">
      <c r="A462" s="18" t="s">
        <v>315</v>
      </c>
      <c r="B462" s="17">
        <v>0</v>
      </c>
    </row>
    <row r="463" spans="1:2" s="1" customFormat="1" ht="17.25" customHeight="1">
      <c r="A463" s="16" t="s">
        <v>316</v>
      </c>
      <c r="B463" s="17">
        <f>B464</f>
        <v>0</v>
      </c>
    </row>
    <row r="464" spans="1:2" s="1" customFormat="1" ht="17.25" customHeight="1">
      <c r="A464" s="18" t="s">
        <v>317</v>
      </c>
      <c r="B464" s="17">
        <v>0</v>
      </c>
    </row>
    <row r="465" spans="1:2" s="1" customFormat="1" ht="17.25" customHeight="1">
      <c r="A465" s="16" t="s">
        <v>318</v>
      </c>
      <c r="B465" s="17">
        <f>SUM(B466:B467)</f>
        <v>315</v>
      </c>
    </row>
    <row r="466" spans="1:2" s="1" customFormat="1" ht="17.25" customHeight="1">
      <c r="A466" s="18" t="s">
        <v>319</v>
      </c>
      <c r="B466" s="17">
        <v>284</v>
      </c>
    </row>
    <row r="467" spans="1:2" s="1" customFormat="1" ht="17.25" customHeight="1">
      <c r="A467" s="18" t="s">
        <v>320</v>
      </c>
      <c r="B467" s="17">
        <v>31</v>
      </c>
    </row>
    <row r="468" spans="1:2" s="1" customFormat="1" ht="17.25" customHeight="1">
      <c r="A468" s="16" t="s">
        <v>2802</v>
      </c>
      <c r="B468" s="17">
        <f>SUM(B469:B474)</f>
        <v>0</v>
      </c>
    </row>
    <row r="469" spans="1:2" s="1" customFormat="1" ht="17.25" customHeight="1">
      <c r="A469" s="18" t="s">
        <v>2803</v>
      </c>
      <c r="B469" s="17">
        <v>0</v>
      </c>
    </row>
    <row r="470" spans="1:2" s="1" customFormat="1" ht="17.25" customHeight="1">
      <c r="A470" s="18" t="s">
        <v>2791</v>
      </c>
      <c r="B470" s="17">
        <v>0</v>
      </c>
    </row>
    <row r="471" spans="1:2" s="1" customFormat="1" ht="17.25" customHeight="1">
      <c r="A471" s="18" t="s">
        <v>2804</v>
      </c>
      <c r="B471" s="17">
        <v>0</v>
      </c>
    </row>
    <row r="472" spans="1:2" s="1" customFormat="1" ht="17.25" customHeight="1">
      <c r="A472" s="18" t="s">
        <v>2805</v>
      </c>
      <c r="B472" s="17">
        <v>0</v>
      </c>
    </row>
    <row r="473" spans="1:2" s="1" customFormat="1" ht="17.25" customHeight="1">
      <c r="A473" s="18" t="s">
        <v>431</v>
      </c>
      <c r="B473" s="17">
        <v>0</v>
      </c>
    </row>
    <row r="474" spans="1:2" s="1" customFormat="1" ht="17.25" customHeight="1">
      <c r="A474" s="18" t="s">
        <v>2806</v>
      </c>
      <c r="B474" s="17">
        <v>0</v>
      </c>
    </row>
    <row r="475" spans="1:2" s="1" customFormat="1" ht="17.25" customHeight="1">
      <c r="A475" s="16" t="s">
        <v>321</v>
      </c>
      <c r="B475" s="17">
        <f>B476</f>
        <v>537</v>
      </c>
    </row>
    <row r="476" spans="1:2" s="1" customFormat="1" ht="17.25" customHeight="1">
      <c r="A476" s="18" t="s">
        <v>322</v>
      </c>
      <c r="B476" s="17">
        <v>537</v>
      </c>
    </row>
    <row r="477" spans="1:2" s="1" customFormat="1" ht="17.25" customHeight="1">
      <c r="A477" s="16" t="s">
        <v>323</v>
      </c>
      <c r="B477" s="17">
        <f>SUM(B478:B482)</f>
        <v>3172</v>
      </c>
    </row>
    <row r="478" spans="1:2" s="1" customFormat="1" ht="17.25" customHeight="1">
      <c r="A478" s="18" t="s">
        <v>324</v>
      </c>
      <c r="B478" s="17">
        <v>0</v>
      </c>
    </row>
    <row r="479" spans="1:2" s="1" customFormat="1" ht="17.25" customHeight="1">
      <c r="A479" s="18" t="s">
        <v>325</v>
      </c>
      <c r="B479" s="17">
        <v>0</v>
      </c>
    </row>
    <row r="480" spans="1:2" s="1" customFormat="1" ht="17.25" customHeight="1">
      <c r="A480" s="18" t="s">
        <v>326</v>
      </c>
      <c r="B480" s="17">
        <v>2880</v>
      </c>
    </row>
    <row r="481" spans="1:2" s="1" customFormat="1" ht="17.25" customHeight="1">
      <c r="A481" s="18" t="s">
        <v>327</v>
      </c>
      <c r="B481" s="17">
        <v>292</v>
      </c>
    </row>
    <row r="482" spans="1:2" s="1" customFormat="1" ht="17.25" customHeight="1">
      <c r="A482" s="18" t="s">
        <v>328</v>
      </c>
      <c r="B482" s="17">
        <v>0</v>
      </c>
    </row>
    <row r="483" spans="1:2" s="1" customFormat="1" ht="17.25" customHeight="1">
      <c r="A483" s="16" t="s">
        <v>329</v>
      </c>
      <c r="B483" s="17">
        <f>B484</f>
        <v>0</v>
      </c>
    </row>
    <row r="484" spans="1:2" s="1" customFormat="1" ht="17.25" customHeight="1">
      <c r="A484" s="18" t="s">
        <v>330</v>
      </c>
      <c r="B484" s="17">
        <v>0</v>
      </c>
    </row>
    <row r="485" spans="1:2" s="1" customFormat="1" ht="17.25" customHeight="1">
      <c r="A485" s="16" t="s">
        <v>331</v>
      </c>
      <c r="B485" s="17">
        <f>SUM(B486:B488)</f>
        <v>0</v>
      </c>
    </row>
    <row r="486" spans="1:2" s="1" customFormat="1" ht="17.25" customHeight="1">
      <c r="A486" s="18" t="s">
        <v>332</v>
      </c>
      <c r="B486" s="17">
        <v>0</v>
      </c>
    </row>
    <row r="487" spans="1:2" s="1" customFormat="1" ht="17.25" customHeight="1">
      <c r="A487" s="18" t="s">
        <v>333</v>
      </c>
      <c r="B487" s="17">
        <v>0</v>
      </c>
    </row>
    <row r="488" spans="1:2" s="1" customFormat="1" ht="17.25" customHeight="1">
      <c r="A488" s="18" t="s">
        <v>334</v>
      </c>
      <c r="B488" s="17">
        <v>0</v>
      </c>
    </row>
    <row r="489" spans="1:2" s="1" customFormat="1" ht="17.25" customHeight="1">
      <c r="A489" s="16" t="s">
        <v>335</v>
      </c>
      <c r="B489" s="17">
        <f>B490</f>
        <v>0</v>
      </c>
    </row>
    <row r="490" spans="1:2" s="1" customFormat="1" ht="17.25" customHeight="1">
      <c r="A490" s="18" t="s">
        <v>336</v>
      </c>
      <c r="B490" s="17">
        <v>0</v>
      </c>
    </row>
    <row r="491" spans="1:2" s="1" customFormat="1" ht="17.25" customHeight="1">
      <c r="A491" s="16" t="s">
        <v>337</v>
      </c>
      <c r="B491" s="17">
        <f>SUM(B492:B493)</f>
        <v>0</v>
      </c>
    </row>
    <row r="492" spans="1:2" s="1" customFormat="1" ht="17.25" customHeight="1">
      <c r="A492" s="18" t="s">
        <v>338</v>
      </c>
      <c r="B492" s="17">
        <v>0</v>
      </c>
    </row>
    <row r="493" spans="1:2" s="1" customFormat="1" ht="17.25" customHeight="1">
      <c r="A493" s="18" t="s">
        <v>339</v>
      </c>
      <c r="B493" s="17">
        <v>0</v>
      </c>
    </row>
    <row r="494" spans="1:2" s="1" customFormat="1" ht="17.25" customHeight="1">
      <c r="A494" s="16" t="s">
        <v>340</v>
      </c>
      <c r="B494" s="17">
        <f>SUM(B495:B500)</f>
        <v>367</v>
      </c>
    </row>
    <row r="495" spans="1:2" s="1" customFormat="1" ht="17.25" customHeight="1">
      <c r="A495" s="18" t="s">
        <v>341</v>
      </c>
      <c r="B495" s="17">
        <v>0</v>
      </c>
    </row>
    <row r="496" spans="1:2" s="1" customFormat="1" ht="17.25" customHeight="1">
      <c r="A496" s="18" t="s">
        <v>342</v>
      </c>
      <c r="B496" s="17">
        <v>0</v>
      </c>
    </row>
    <row r="497" spans="1:2" s="1" customFormat="1" ht="17.25" customHeight="1">
      <c r="A497" s="18" t="s">
        <v>343</v>
      </c>
      <c r="B497" s="17">
        <v>28</v>
      </c>
    </row>
    <row r="498" spans="1:2" s="1" customFormat="1" ht="17.25" customHeight="1">
      <c r="A498" s="18" t="s">
        <v>344</v>
      </c>
      <c r="B498" s="17">
        <v>0</v>
      </c>
    </row>
    <row r="499" spans="1:2" s="1" customFormat="1" ht="17.25" customHeight="1">
      <c r="A499" s="18" t="s">
        <v>345</v>
      </c>
      <c r="B499" s="17">
        <v>319</v>
      </c>
    </row>
    <row r="500" spans="1:2" s="1" customFormat="1" ht="17.25" customHeight="1">
      <c r="A500" s="18" t="s">
        <v>346</v>
      </c>
      <c r="B500" s="17">
        <v>20</v>
      </c>
    </row>
    <row r="501" spans="1:2" s="1" customFormat="1" ht="17.25" customHeight="1">
      <c r="A501" s="16" t="s">
        <v>347</v>
      </c>
      <c r="B501" s="17">
        <f>SUM(B502:B506)</f>
        <v>125</v>
      </c>
    </row>
    <row r="502" spans="1:2" s="1" customFormat="1" ht="17.25" customHeight="1">
      <c r="A502" s="18" t="s">
        <v>348</v>
      </c>
      <c r="B502" s="17">
        <v>35</v>
      </c>
    </row>
    <row r="503" spans="1:2" s="1" customFormat="1" ht="17.25" customHeight="1">
      <c r="A503" s="18" t="s">
        <v>284</v>
      </c>
      <c r="B503" s="17">
        <v>0</v>
      </c>
    </row>
    <row r="504" spans="1:2" s="1" customFormat="1" ht="17.25" customHeight="1">
      <c r="A504" s="18" t="s">
        <v>2807</v>
      </c>
      <c r="B504" s="17">
        <v>0</v>
      </c>
    </row>
    <row r="505" spans="1:2" s="1" customFormat="1" ht="17.25" customHeight="1">
      <c r="A505" s="18" t="s">
        <v>349</v>
      </c>
      <c r="B505" s="17">
        <v>42</v>
      </c>
    </row>
    <row r="506" spans="1:2" s="1" customFormat="1" ht="17.25" customHeight="1">
      <c r="A506" s="18" t="s">
        <v>350</v>
      </c>
      <c r="B506" s="17">
        <v>48</v>
      </c>
    </row>
    <row r="507" spans="1:2" s="1" customFormat="1" ht="17.25" customHeight="1">
      <c r="A507" s="16" t="s">
        <v>351</v>
      </c>
      <c r="B507" s="17">
        <f>SUM(B508:B511)</f>
        <v>0</v>
      </c>
    </row>
    <row r="508" spans="1:2" s="1" customFormat="1" ht="17.25" customHeight="1">
      <c r="A508" s="18" t="s">
        <v>352</v>
      </c>
      <c r="B508" s="17">
        <v>0</v>
      </c>
    </row>
    <row r="509" spans="1:2" s="1" customFormat="1" ht="17.25" customHeight="1">
      <c r="A509" s="18" t="s">
        <v>353</v>
      </c>
      <c r="B509" s="17">
        <v>0</v>
      </c>
    </row>
    <row r="510" spans="1:2" s="1" customFormat="1" ht="17.25" customHeight="1">
      <c r="A510" s="18" t="s">
        <v>354</v>
      </c>
      <c r="B510" s="17">
        <v>0</v>
      </c>
    </row>
    <row r="511" spans="1:2" s="1" customFormat="1" ht="17.25" customHeight="1">
      <c r="A511" s="18" t="s">
        <v>355</v>
      </c>
      <c r="B511" s="17">
        <v>0</v>
      </c>
    </row>
    <row r="512" spans="1:2" s="1" customFormat="1" ht="17.25" customHeight="1">
      <c r="A512" s="16" t="s">
        <v>356</v>
      </c>
      <c r="B512" s="17">
        <f>SUM(B513:B518)</f>
        <v>724</v>
      </c>
    </row>
    <row r="513" spans="1:2" s="1" customFormat="1" ht="17.25" customHeight="1">
      <c r="A513" s="18" t="s">
        <v>357</v>
      </c>
      <c r="B513" s="17">
        <v>0</v>
      </c>
    </row>
    <row r="514" spans="1:2" s="1" customFormat="1" ht="17.25" customHeight="1">
      <c r="A514" s="18" t="s">
        <v>358</v>
      </c>
      <c r="B514" s="17">
        <v>0</v>
      </c>
    </row>
    <row r="515" spans="1:2" s="1" customFormat="1" ht="17.25" customHeight="1">
      <c r="A515" s="18" t="s">
        <v>284</v>
      </c>
      <c r="B515" s="17">
        <v>0</v>
      </c>
    </row>
    <row r="516" spans="1:2" s="1" customFormat="1" ht="17.25" customHeight="1">
      <c r="A516" s="18" t="s">
        <v>2808</v>
      </c>
      <c r="B516" s="17">
        <v>0</v>
      </c>
    </row>
    <row r="517" spans="1:2" s="1" customFormat="1" ht="17.25" customHeight="1">
      <c r="A517" s="18" t="s">
        <v>359</v>
      </c>
      <c r="B517" s="17">
        <v>724</v>
      </c>
    </row>
    <row r="518" spans="1:2" s="1" customFormat="1" ht="17.25" customHeight="1">
      <c r="A518" s="18" t="s">
        <v>360</v>
      </c>
      <c r="B518" s="17">
        <v>0</v>
      </c>
    </row>
    <row r="519" spans="1:2" s="1" customFormat="1" ht="17.25" customHeight="1">
      <c r="A519" s="16" t="s">
        <v>361</v>
      </c>
      <c r="B519" s="17">
        <f>SUM(B520:B521)</f>
        <v>0</v>
      </c>
    </row>
    <row r="520" spans="1:2" s="1" customFormat="1" ht="17.25" customHeight="1">
      <c r="A520" s="18" t="s">
        <v>362</v>
      </c>
      <c r="B520" s="17">
        <v>0</v>
      </c>
    </row>
    <row r="521" spans="1:2" s="1" customFormat="1" ht="17.25" customHeight="1">
      <c r="A521" s="18" t="s">
        <v>363</v>
      </c>
      <c r="B521" s="17">
        <v>0</v>
      </c>
    </row>
    <row r="522" spans="1:2" s="1" customFormat="1" ht="17.25" customHeight="1">
      <c r="A522" s="16" t="s">
        <v>364</v>
      </c>
      <c r="B522" s="17">
        <f>SUM(B523:B525)</f>
        <v>0</v>
      </c>
    </row>
    <row r="523" spans="1:2" s="1" customFormat="1" ht="17.25" customHeight="1">
      <c r="A523" s="18" t="s">
        <v>365</v>
      </c>
      <c r="B523" s="17">
        <v>0</v>
      </c>
    </row>
    <row r="524" spans="1:2" s="1" customFormat="1" ht="17.25" customHeight="1">
      <c r="A524" s="18" t="s">
        <v>366</v>
      </c>
      <c r="B524" s="17">
        <v>0</v>
      </c>
    </row>
    <row r="525" spans="1:2" s="1" customFormat="1" ht="17.25" customHeight="1">
      <c r="A525" s="18" t="s">
        <v>367</v>
      </c>
      <c r="B525" s="17">
        <v>0</v>
      </c>
    </row>
    <row r="526" spans="1:2" s="1" customFormat="1" ht="17.25" customHeight="1">
      <c r="A526" s="16" t="s">
        <v>368</v>
      </c>
      <c r="B526" s="17">
        <f>SUM(B527:B528)</f>
        <v>0</v>
      </c>
    </row>
    <row r="527" spans="1:2" s="1" customFormat="1" ht="17.25" customHeight="1">
      <c r="A527" s="18" t="s">
        <v>369</v>
      </c>
      <c r="B527" s="17">
        <v>0</v>
      </c>
    </row>
    <row r="528" spans="1:2" s="1" customFormat="1" ht="17.25" customHeight="1">
      <c r="A528" s="18" t="s">
        <v>370</v>
      </c>
      <c r="B528" s="17">
        <v>0</v>
      </c>
    </row>
    <row r="529" spans="1:2" s="1" customFormat="1" ht="17.25" customHeight="1">
      <c r="A529" s="16" t="s">
        <v>2809</v>
      </c>
      <c r="B529" s="17">
        <f>SUM(B530:B531)</f>
        <v>0</v>
      </c>
    </row>
    <row r="530" spans="1:2" s="1" customFormat="1" ht="17.25" customHeight="1">
      <c r="A530" s="18" t="s">
        <v>284</v>
      </c>
      <c r="B530" s="17">
        <v>0</v>
      </c>
    </row>
    <row r="531" spans="1:2" s="1" customFormat="1" ht="17.25" customHeight="1">
      <c r="A531" s="18" t="s">
        <v>2810</v>
      </c>
      <c r="B531" s="17">
        <v>0</v>
      </c>
    </row>
    <row r="532" spans="1:2" s="1" customFormat="1" ht="17.25" customHeight="1">
      <c r="A532" s="16" t="s">
        <v>371</v>
      </c>
      <c r="B532" s="17">
        <f>SUM(B533:B543)</f>
        <v>67</v>
      </c>
    </row>
    <row r="533" spans="1:2" s="1" customFormat="1" ht="17.25" customHeight="1">
      <c r="A533" s="18" t="s">
        <v>281</v>
      </c>
      <c r="B533" s="17">
        <v>0</v>
      </c>
    </row>
    <row r="534" spans="1:2" s="1" customFormat="1" ht="17.25" customHeight="1">
      <c r="A534" s="18" t="s">
        <v>284</v>
      </c>
      <c r="B534" s="17">
        <v>0</v>
      </c>
    </row>
    <row r="535" spans="1:2" s="1" customFormat="1" ht="17.25" customHeight="1">
      <c r="A535" s="18" t="s">
        <v>2811</v>
      </c>
      <c r="B535" s="17">
        <v>0</v>
      </c>
    </row>
    <row r="536" spans="1:2" s="1" customFormat="1" ht="17.25" customHeight="1">
      <c r="A536" s="18" t="s">
        <v>2812</v>
      </c>
      <c r="B536" s="17">
        <v>0</v>
      </c>
    </row>
    <row r="537" spans="1:2" s="1" customFormat="1" ht="17.25" customHeight="1">
      <c r="A537" s="18" t="s">
        <v>2813</v>
      </c>
      <c r="B537" s="17">
        <v>0</v>
      </c>
    </row>
    <row r="538" spans="1:2" s="1" customFormat="1" ht="17.25" customHeight="1">
      <c r="A538" s="18" t="s">
        <v>2814</v>
      </c>
      <c r="B538" s="17">
        <v>0</v>
      </c>
    </row>
    <row r="539" spans="1:2" s="1" customFormat="1" ht="17.25" customHeight="1">
      <c r="A539" s="18" t="s">
        <v>372</v>
      </c>
      <c r="B539" s="17">
        <v>0</v>
      </c>
    </row>
    <row r="540" spans="1:2" s="1" customFormat="1" ht="17.25" customHeight="1">
      <c r="A540" s="18" t="s">
        <v>373</v>
      </c>
      <c r="B540" s="17">
        <v>0</v>
      </c>
    </row>
    <row r="541" spans="1:2" s="1" customFormat="1" ht="17.25" customHeight="1">
      <c r="A541" s="18" t="s">
        <v>2815</v>
      </c>
      <c r="B541" s="17">
        <v>0</v>
      </c>
    </row>
    <row r="542" spans="1:2" s="1" customFormat="1" ht="17.25" customHeight="1">
      <c r="A542" s="18" t="s">
        <v>2816</v>
      </c>
      <c r="B542" s="17">
        <v>0</v>
      </c>
    </row>
    <row r="543" spans="1:2" s="1" customFormat="1" ht="17.25" customHeight="1">
      <c r="A543" s="18" t="s">
        <v>374</v>
      </c>
      <c r="B543" s="17">
        <v>67</v>
      </c>
    </row>
    <row r="544" spans="1:2" s="1" customFormat="1" ht="17.25" customHeight="1">
      <c r="A544" s="16" t="s">
        <v>375</v>
      </c>
      <c r="B544" s="17">
        <f>SUM(B545:B549)</f>
        <v>0</v>
      </c>
    </row>
    <row r="545" spans="1:2" s="1" customFormat="1" ht="17.25" customHeight="1">
      <c r="A545" s="18" t="s">
        <v>2817</v>
      </c>
      <c r="B545" s="17">
        <v>0</v>
      </c>
    </row>
    <row r="546" spans="1:2" s="1" customFormat="1" ht="17.25" customHeight="1">
      <c r="A546" s="18" t="s">
        <v>284</v>
      </c>
      <c r="B546" s="17">
        <v>0</v>
      </c>
    </row>
    <row r="547" spans="1:2" s="1" customFormat="1" ht="17.25" customHeight="1">
      <c r="A547" s="18" t="s">
        <v>2818</v>
      </c>
      <c r="B547" s="17">
        <v>0</v>
      </c>
    </row>
    <row r="548" spans="1:2" s="1" customFormat="1" ht="17.25" customHeight="1">
      <c r="A548" s="18" t="s">
        <v>376</v>
      </c>
      <c r="B548" s="17">
        <v>0</v>
      </c>
    </row>
    <row r="549" spans="1:2" s="1" customFormat="1" ht="17.25" customHeight="1">
      <c r="A549" s="18" t="s">
        <v>377</v>
      </c>
      <c r="B549" s="17">
        <v>0</v>
      </c>
    </row>
    <row r="550" spans="1:2" s="1" customFormat="1" ht="17.25" customHeight="1">
      <c r="A550" s="16" t="s">
        <v>378</v>
      </c>
      <c r="B550" s="17">
        <f>SUM(B551:B575)</f>
        <v>169</v>
      </c>
    </row>
    <row r="551" spans="1:2" s="1" customFormat="1" ht="17.25" customHeight="1">
      <c r="A551" s="18" t="s">
        <v>2819</v>
      </c>
      <c r="B551" s="17">
        <v>0</v>
      </c>
    </row>
    <row r="552" spans="1:2" s="1" customFormat="1" ht="17.25" customHeight="1">
      <c r="A552" s="18" t="s">
        <v>379</v>
      </c>
      <c r="B552" s="17">
        <v>0</v>
      </c>
    </row>
    <row r="553" spans="1:2" s="1" customFormat="1" ht="17.25" customHeight="1">
      <c r="A553" s="18" t="s">
        <v>2820</v>
      </c>
      <c r="B553" s="17">
        <v>0</v>
      </c>
    </row>
    <row r="554" spans="1:2" s="1" customFormat="1" ht="17.25" customHeight="1">
      <c r="A554" s="18" t="s">
        <v>380</v>
      </c>
      <c r="B554" s="17">
        <v>0</v>
      </c>
    </row>
    <row r="555" spans="1:2" s="1" customFormat="1" ht="17.25" customHeight="1">
      <c r="A555" s="18" t="s">
        <v>2821</v>
      </c>
      <c r="B555" s="17">
        <v>0</v>
      </c>
    </row>
    <row r="556" spans="1:2" s="1" customFormat="1" ht="17.25" customHeight="1">
      <c r="A556" s="18" t="s">
        <v>381</v>
      </c>
      <c r="B556" s="17">
        <v>0</v>
      </c>
    </row>
    <row r="557" spans="1:2" s="1" customFormat="1" ht="17.25" customHeight="1">
      <c r="A557" s="18" t="s">
        <v>382</v>
      </c>
      <c r="B557" s="17">
        <v>0</v>
      </c>
    </row>
    <row r="558" spans="1:2" s="1" customFormat="1" ht="17.25" customHeight="1">
      <c r="A558" s="18" t="s">
        <v>383</v>
      </c>
      <c r="B558" s="17">
        <v>0</v>
      </c>
    </row>
    <row r="559" spans="1:2" s="1" customFormat="1" ht="17.25" customHeight="1">
      <c r="A559" s="18" t="s">
        <v>384</v>
      </c>
      <c r="B559" s="17">
        <v>0</v>
      </c>
    </row>
    <row r="560" spans="1:2" s="1" customFormat="1" ht="17.25" customHeight="1">
      <c r="A560" s="18" t="s">
        <v>385</v>
      </c>
      <c r="B560" s="17">
        <v>0</v>
      </c>
    </row>
    <row r="561" spans="1:2" s="1" customFormat="1" ht="17.25" customHeight="1">
      <c r="A561" s="18" t="s">
        <v>386</v>
      </c>
      <c r="B561" s="17">
        <v>0</v>
      </c>
    </row>
    <row r="562" spans="1:2" s="1" customFormat="1" ht="17.25" customHeight="1">
      <c r="A562" s="18" t="s">
        <v>387</v>
      </c>
      <c r="B562" s="17">
        <v>0</v>
      </c>
    </row>
    <row r="563" spans="1:2" s="1" customFormat="1" ht="17.25" customHeight="1">
      <c r="A563" s="18" t="s">
        <v>388</v>
      </c>
      <c r="B563" s="17">
        <v>0</v>
      </c>
    </row>
    <row r="564" spans="1:2" s="1" customFormat="1" ht="17.25" customHeight="1">
      <c r="A564" s="18" t="s">
        <v>389</v>
      </c>
      <c r="B564" s="17">
        <v>0</v>
      </c>
    </row>
    <row r="565" spans="1:2" s="1" customFormat="1" ht="17.25" customHeight="1">
      <c r="A565" s="18" t="s">
        <v>390</v>
      </c>
      <c r="B565" s="17">
        <v>0</v>
      </c>
    </row>
    <row r="566" spans="1:2" s="1" customFormat="1" ht="17.25" customHeight="1">
      <c r="A566" s="18" t="s">
        <v>391</v>
      </c>
      <c r="B566" s="17">
        <v>0</v>
      </c>
    </row>
    <row r="567" spans="1:2" s="1" customFormat="1" ht="17.25" customHeight="1">
      <c r="A567" s="18" t="s">
        <v>392</v>
      </c>
      <c r="B567" s="17">
        <v>0</v>
      </c>
    </row>
    <row r="568" spans="1:2" s="1" customFormat="1" ht="17.25" customHeight="1">
      <c r="A568" s="18" t="s">
        <v>393</v>
      </c>
      <c r="B568" s="17">
        <v>0</v>
      </c>
    </row>
    <row r="569" spans="1:2" s="1" customFormat="1" ht="17.25" customHeight="1">
      <c r="A569" s="18" t="s">
        <v>2822</v>
      </c>
      <c r="B569" s="17">
        <v>0</v>
      </c>
    </row>
    <row r="570" spans="1:2" s="1" customFormat="1" ht="17.25" customHeight="1">
      <c r="A570" s="18" t="s">
        <v>394</v>
      </c>
      <c r="B570" s="17">
        <v>0</v>
      </c>
    </row>
    <row r="571" spans="1:2" s="1" customFormat="1" ht="15" customHeight="1">
      <c r="A571" s="18" t="s">
        <v>395</v>
      </c>
      <c r="B571" s="17">
        <v>0</v>
      </c>
    </row>
    <row r="572" spans="1:2" s="1" customFormat="1" ht="17.25" customHeight="1">
      <c r="A572" s="18" t="s">
        <v>396</v>
      </c>
      <c r="B572" s="17">
        <v>0</v>
      </c>
    </row>
    <row r="573" spans="1:2" s="1" customFormat="1" ht="17.25" customHeight="1">
      <c r="A573" s="18" t="s">
        <v>397</v>
      </c>
      <c r="B573" s="17">
        <v>0</v>
      </c>
    </row>
    <row r="574" spans="1:2" s="1" customFormat="1" ht="17.25" customHeight="1">
      <c r="A574" s="18" t="s">
        <v>398</v>
      </c>
      <c r="B574" s="17">
        <v>0</v>
      </c>
    </row>
    <row r="575" spans="1:2" s="1" customFormat="1" ht="17.25" customHeight="1">
      <c r="A575" s="18" t="s">
        <v>399</v>
      </c>
      <c r="B575" s="17">
        <v>169</v>
      </c>
    </row>
    <row r="576" spans="1:2" s="1" customFormat="1" ht="17.25" customHeight="1">
      <c r="A576" s="16" t="s">
        <v>400</v>
      </c>
      <c r="B576" s="17">
        <f>SUM(B577,B578)</f>
        <v>95</v>
      </c>
    </row>
    <row r="577" spans="1:2" s="1" customFormat="1" ht="17.25" customHeight="1">
      <c r="A577" s="18" t="s">
        <v>2819</v>
      </c>
      <c r="B577" s="17">
        <v>0</v>
      </c>
    </row>
    <row r="578" spans="1:2" s="1" customFormat="1" ht="17.25" customHeight="1">
      <c r="A578" s="18" t="s">
        <v>401</v>
      </c>
      <c r="B578" s="17">
        <v>95</v>
      </c>
    </row>
    <row r="579" spans="1:2" s="1" customFormat="1" ht="17.25" customHeight="1">
      <c r="A579" s="16" t="s">
        <v>402</v>
      </c>
      <c r="B579" s="17">
        <f>SUM(B580:B585)</f>
        <v>23</v>
      </c>
    </row>
    <row r="580" spans="1:2" s="1" customFormat="1" ht="17.25" customHeight="1">
      <c r="A580" s="18" t="s">
        <v>403</v>
      </c>
      <c r="B580" s="17">
        <v>0</v>
      </c>
    </row>
    <row r="581" spans="1:2" s="1" customFormat="1" ht="17.25" customHeight="1">
      <c r="A581" s="18" t="s">
        <v>404</v>
      </c>
      <c r="B581" s="17">
        <v>0</v>
      </c>
    </row>
    <row r="582" spans="1:2" s="1" customFormat="1" ht="17.25" customHeight="1">
      <c r="A582" s="18" t="s">
        <v>405</v>
      </c>
      <c r="B582" s="17">
        <v>0</v>
      </c>
    </row>
    <row r="583" spans="1:2" s="1" customFormat="1" ht="17.25" customHeight="1">
      <c r="A583" s="18" t="s">
        <v>284</v>
      </c>
      <c r="B583" s="17">
        <v>0</v>
      </c>
    </row>
    <row r="584" spans="1:2" s="1" customFormat="1" ht="17.25" customHeight="1">
      <c r="A584" s="18" t="s">
        <v>406</v>
      </c>
      <c r="B584" s="17">
        <v>23</v>
      </c>
    </row>
    <row r="585" spans="1:2" s="1" customFormat="1" ht="17.25" customHeight="1">
      <c r="A585" s="18" t="s">
        <v>407</v>
      </c>
      <c r="B585" s="17">
        <v>0</v>
      </c>
    </row>
    <row r="586" spans="1:2" s="1" customFormat="1" ht="17.25" customHeight="1">
      <c r="A586" s="16" t="s">
        <v>408</v>
      </c>
      <c r="B586" s="17">
        <f>SUM(B587:B597)</f>
        <v>1552</v>
      </c>
    </row>
    <row r="587" spans="1:2" s="1" customFormat="1" ht="17.25" customHeight="1">
      <c r="A587" s="18" t="s">
        <v>409</v>
      </c>
      <c r="B587" s="17">
        <v>0</v>
      </c>
    </row>
    <row r="588" spans="1:2" s="1" customFormat="1" ht="17.25" customHeight="1">
      <c r="A588" s="18" t="s">
        <v>410</v>
      </c>
      <c r="B588" s="17">
        <v>0</v>
      </c>
    </row>
    <row r="589" spans="1:2" s="1" customFormat="1" ht="17.25" customHeight="1">
      <c r="A589" s="18" t="s">
        <v>411</v>
      </c>
      <c r="B589" s="17">
        <v>0</v>
      </c>
    </row>
    <row r="590" spans="1:2" s="1" customFormat="1" ht="17.25" customHeight="1">
      <c r="A590" s="18" t="s">
        <v>412</v>
      </c>
      <c r="B590" s="17">
        <v>0</v>
      </c>
    </row>
    <row r="591" spans="1:2" s="1" customFormat="1" ht="17.25" customHeight="1">
      <c r="A591" s="18" t="s">
        <v>413</v>
      </c>
      <c r="B591" s="17">
        <v>0</v>
      </c>
    </row>
    <row r="592" spans="1:2" s="1" customFormat="1" ht="17.25" customHeight="1">
      <c r="A592" s="18" t="s">
        <v>414</v>
      </c>
      <c r="B592" s="17">
        <v>0</v>
      </c>
    </row>
    <row r="593" spans="1:2" s="1" customFormat="1" ht="17.25" customHeight="1">
      <c r="A593" s="18" t="s">
        <v>284</v>
      </c>
      <c r="B593" s="17">
        <v>0</v>
      </c>
    </row>
    <row r="594" spans="1:2" s="1" customFormat="1" ht="37.5" customHeight="1">
      <c r="A594" s="18" t="s">
        <v>415</v>
      </c>
      <c r="B594" s="17">
        <v>0</v>
      </c>
    </row>
    <row r="595" spans="1:2" s="1" customFormat="1" ht="15" customHeight="1">
      <c r="A595" s="18" t="s">
        <v>2823</v>
      </c>
      <c r="B595" s="17">
        <v>0</v>
      </c>
    </row>
    <row r="596" spans="1:2" ht="14.25">
      <c r="A596" s="18" t="s">
        <v>416</v>
      </c>
      <c r="B596" s="17">
        <v>0</v>
      </c>
    </row>
    <row r="597" spans="1:2" ht="14.25">
      <c r="A597" s="18" t="s">
        <v>417</v>
      </c>
      <c r="B597" s="17">
        <v>1552</v>
      </c>
    </row>
    <row r="598" spans="1:2" ht="14.25">
      <c r="A598" s="16" t="s">
        <v>418</v>
      </c>
      <c r="B598" s="17">
        <f>SUM(B599:B608)</f>
        <v>0</v>
      </c>
    </row>
    <row r="599" spans="1:2" ht="14.25">
      <c r="A599" s="18" t="s">
        <v>419</v>
      </c>
      <c r="B599" s="17">
        <v>0</v>
      </c>
    </row>
    <row r="600" spans="1:2" ht="14.25">
      <c r="A600" s="18" t="s">
        <v>420</v>
      </c>
      <c r="B600" s="17">
        <v>0</v>
      </c>
    </row>
    <row r="601" spans="1:2" ht="14.25">
      <c r="A601" s="18" t="s">
        <v>421</v>
      </c>
      <c r="B601" s="17">
        <v>0</v>
      </c>
    </row>
    <row r="602" spans="1:2" ht="14.25">
      <c r="A602" s="18" t="s">
        <v>422</v>
      </c>
      <c r="B602" s="17">
        <v>0</v>
      </c>
    </row>
    <row r="603" spans="1:2" ht="14.25">
      <c r="A603" s="18" t="s">
        <v>423</v>
      </c>
      <c r="B603" s="17">
        <v>0</v>
      </c>
    </row>
    <row r="604" spans="1:2" ht="14.25">
      <c r="A604" s="18" t="s">
        <v>424</v>
      </c>
      <c r="B604" s="17">
        <v>0</v>
      </c>
    </row>
    <row r="605" spans="1:2" ht="14.25">
      <c r="A605" s="18" t="s">
        <v>425</v>
      </c>
      <c r="B605" s="17">
        <v>0</v>
      </c>
    </row>
    <row r="606" spans="1:2" ht="14.25">
      <c r="A606" s="18" t="s">
        <v>426</v>
      </c>
      <c r="B606" s="17">
        <v>0</v>
      </c>
    </row>
    <row r="607" spans="1:2" ht="14.25">
      <c r="A607" s="18" t="s">
        <v>2824</v>
      </c>
      <c r="B607" s="17">
        <v>0</v>
      </c>
    </row>
    <row r="608" spans="1:2" ht="14.25">
      <c r="A608" s="18" t="s">
        <v>427</v>
      </c>
      <c r="B608" s="17">
        <v>0</v>
      </c>
    </row>
    <row r="609" spans="1:2" ht="14.25">
      <c r="A609" s="16" t="s">
        <v>428</v>
      </c>
      <c r="B609" s="17">
        <f>SUM(B610:B615)</f>
        <v>163</v>
      </c>
    </row>
    <row r="610" spans="1:2" ht="14.25">
      <c r="A610" s="18" t="s">
        <v>429</v>
      </c>
      <c r="B610" s="17">
        <v>0</v>
      </c>
    </row>
    <row r="611" spans="1:2" ht="14.25">
      <c r="A611" s="18" t="s">
        <v>430</v>
      </c>
      <c r="B611" s="17">
        <v>0</v>
      </c>
    </row>
    <row r="612" spans="1:2" ht="14.25">
      <c r="A612" s="18" t="s">
        <v>431</v>
      </c>
      <c r="B612" s="17">
        <v>0</v>
      </c>
    </row>
    <row r="613" spans="1:2" ht="14.25">
      <c r="A613" s="18" t="s">
        <v>2805</v>
      </c>
      <c r="B613" s="17">
        <v>0</v>
      </c>
    </row>
    <row r="614" spans="1:2" ht="14.25">
      <c r="A614" s="18" t="s">
        <v>432</v>
      </c>
      <c r="B614" s="17">
        <v>0</v>
      </c>
    </row>
    <row r="615" spans="1:2" ht="14.25">
      <c r="A615" s="18" t="s">
        <v>433</v>
      </c>
      <c r="B615" s="17">
        <v>163</v>
      </c>
    </row>
    <row r="616" spans="1:2" ht="14.25">
      <c r="A616" s="16" t="s">
        <v>434</v>
      </c>
      <c r="B616" s="17">
        <f>SUM(B617:B619)</f>
        <v>22</v>
      </c>
    </row>
    <row r="617" spans="1:2" ht="14.25">
      <c r="A617" s="18" t="s">
        <v>435</v>
      </c>
      <c r="B617" s="17">
        <v>0</v>
      </c>
    </row>
    <row r="618" spans="1:2" ht="14.25">
      <c r="A618" s="18" t="s">
        <v>436</v>
      </c>
      <c r="B618" s="17">
        <v>0</v>
      </c>
    </row>
    <row r="619" spans="1:2" ht="14.25">
      <c r="A619" s="18" t="s">
        <v>437</v>
      </c>
      <c r="B619" s="17">
        <v>22</v>
      </c>
    </row>
    <row r="620" spans="1:2" ht="14.25">
      <c r="A620" s="16" t="s">
        <v>2825</v>
      </c>
      <c r="B620" s="17">
        <f>SUM(B621:B624)</f>
        <v>0</v>
      </c>
    </row>
    <row r="621" spans="1:2" ht="14.25">
      <c r="A621" s="18" t="s">
        <v>2826</v>
      </c>
      <c r="B621" s="17">
        <v>0</v>
      </c>
    </row>
    <row r="622" spans="1:2" ht="14.25">
      <c r="A622" s="18" t="s">
        <v>2827</v>
      </c>
      <c r="B622" s="17">
        <v>0</v>
      </c>
    </row>
    <row r="623" spans="1:2" ht="14.25">
      <c r="A623" s="18" t="s">
        <v>2828</v>
      </c>
      <c r="B623" s="17">
        <v>0</v>
      </c>
    </row>
    <row r="624" spans="1:2" ht="14.25">
      <c r="A624" s="18" t="s">
        <v>2829</v>
      </c>
      <c r="B624" s="17">
        <v>0</v>
      </c>
    </row>
    <row r="625" spans="1:2" ht="14.25">
      <c r="A625" s="16" t="s">
        <v>2830</v>
      </c>
      <c r="B625" s="17">
        <f>SUM(B626:B628)</f>
        <v>0</v>
      </c>
    </row>
    <row r="626" spans="1:2" ht="14.25">
      <c r="A626" s="18" t="s">
        <v>2831</v>
      </c>
      <c r="B626" s="17">
        <v>0</v>
      </c>
    </row>
    <row r="627" spans="1:2" ht="14.25">
      <c r="A627" s="18" t="s">
        <v>2832</v>
      </c>
      <c r="B627" s="17">
        <v>0</v>
      </c>
    </row>
    <row r="628" spans="1:2" ht="14.25">
      <c r="A628" s="18" t="s">
        <v>2833</v>
      </c>
      <c r="B628" s="17">
        <v>0</v>
      </c>
    </row>
    <row r="629" spans="1:2" ht="14.25">
      <c r="A629" s="16" t="s">
        <v>2834</v>
      </c>
      <c r="B629" s="17">
        <f>SUM(B630:B632)</f>
        <v>0</v>
      </c>
    </row>
    <row r="630" spans="1:2" ht="14.25">
      <c r="A630" s="18" t="s">
        <v>2835</v>
      </c>
      <c r="B630" s="17">
        <v>0</v>
      </c>
    </row>
    <row r="631" spans="1:2" ht="14.25">
      <c r="A631" s="18" t="s">
        <v>284</v>
      </c>
      <c r="B631" s="17">
        <v>0</v>
      </c>
    </row>
    <row r="632" spans="1:2" ht="14.25">
      <c r="A632" s="18" t="s">
        <v>2836</v>
      </c>
      <c r="B632" s="17">
        <v>0</v>
      </c>
    </row>
    <row r="633" spans="1:2" ht="14.25">
      <c r="A633" s="16" t="s">
        <v>2837</v>
      </c>
      <c r="B633" s="17">
        <f>B634</f>
        <v>0</v>
      </c>
    </row>
    <row r="634" spans="1:2" ht="14.25">
      <c r="A634" s="18" t="s">
        <v>2838</v>
      </c>
      <c r="B634" s="17">
        <v>0</v>
      </c>
    </row>
    <row r="635" spans="1:2" ht="14.25">
      <c r="A635" s="16" t="s">
        <v>438</v>
      </c>
      <c r="B635" s="17">
        <f>SUM(B636:B637)</f>
        <v>31</v>
      </c>
    </row>
    <row r="636" spans="1:2" ht="14.25">
      <c r="A636" s="18" t="s">
        <v>439</v>
      </c>
      <c r="B636" s="17">
        <v>0</v>
      </c>
    </row>
    <row r="637" spans="1:2" ht="14.25">
      <c r="A637" s="18" t="s">
        <v>440</v>
      </c>
      <c r="B637" s="17">
        <v>31</v>
      </c>
    </row>
    <row r="638" spans="1:2" ht="14.25">
      <c r="A638" s="16" t="s">
        <v>441</v>
      </c>
      <c r="B638" s="17">
        <f>B639</f>
        <v>0</v>
      </c>
    </row>
    <row r="639" spans="1:2" ht="14.25">
      <c r="A639" s="18" t="s">
        <v>442</v>
      </c>
      <c r="B639" s="17">
        <v>0</v>
      </c>
    </row>
    <row r="640" spans="1:2" ht="14.25">
      <c r="A640" s="16" t="s">
        <v>443</v>
      </c>
      <c r="B640" s="17">
        <f>B641</f>
        <v>46</v>
      </c>
    </row>
    <row r="641" spans="1:2" ht="14.25">
      <c r="A641" s="18" t="s">
        <v>444</v>
      </c>
      <c r="B641" s="17">
        <v>46</v>
      </c>
    </row>
    <row r="642" spans="1:2" ht="14.25">
      <c r="A642" s="16" t="s">
        <v>445</v>
      </c>
      <c r="B642" s="17">
        <f>SUM(B643:B645)</f>
        <v>0</v>
      </c>
    </row>
    <row r="643" spans="1:2" ht="14.25">
      <c r="A643" s="18" t="s">
        <v>2805</v>
      </c>
      <c r="B643" s="17">
        <v>0</v>
      </c>
    </row>
    <row r="644" spans="1:2" ht="14.25">
      <c r="A644" s="18" t="s">
        <v>2839</v>
      </c>
      <c r="B644" s="17">
        <v>0</v>
      </c>
    </row>
    <row r="645" spans="1:2" ht="14.25">
      <c r="A645" s="18" t="s">
        <v>446</v>
      </c>
      <c r="B645" s="17">
        <v>0</v>
      </c>
    </row>
    <row r="646" spans="1:2" ht="14.25">
      <c r="A646" s="16" t="s">
        <v>447</v>
      </c>
      <c r="B646" s="17">
        <f>SUM(B647:B648)</f>
        <v>0</v>
      </c>
    </row>
    <row r="647" spans="1:2" ht="14.25">
      <c r="A647" s="18" t="s">
        <v>448</v>
      </c>
      <c r="B647" s="17">
        <v>0</v>
      </c>
    </row>
    <row r="648" spans="1:2" ht="14.25">
      <c r="A648" s="18" t="s">
        <v>449</v>
      </c>
      <c r="B648" s="17">
        <v>0</v>
      </c>
    </row>
    <row r="649" spans="1:2" ht="14.25">
      <c r="A649" s="16" t="s">
        <v>2840</v>
      </c>
      <c r="B649" s="17">
        <f>B650</f>
        <v>0</v>
      </c>
    </row>
    <row r="650" spans="1:2" ht="14.25">
      <c r="A650" s="18" t="s">
        <v>2841</v>
      </c>
      <c r="B650" s="17">
        <v>0</v>
      </c>
    </row>
    <row r="651" spans="1:2" ht="14.25">
      <c r="A651" s="16" t="s">
        <v>450</v>
      </c>
      <c r="B651" s="17">
        <f>SUM(B652:B653)</f>
        <v>0</v>
      </c>
    </row>
    <row r="652" spans="1:2" ht="14.25">
      <c r="A652" s="18" t="s">
        <v>284</v>
      </c>
      <c r="B652" s="17">
        <v>0</v>
      </c>
    </row>
    <row r="653" spans="1:2" ht="14.25">
      <c r="A653" s="18" t="s">
        <v>451</v>
      </c>
      <c r="B653" s="17">
        <v>0</v>
      </c>
    </row>
    <row r="654" spans="1:2" ht="14.25">
      <c r="A654" s="16" t="s">
        <v>452</v>
      </c>
      <c r="B654" s="17">
        <f>B655</f>
        <v>144</v>
      </c>
    </row>
    <row r="655" spans="1:2" ht="14.25">
      <c r="A655" s="18" t="s">
        <v>453</v>
      </c>
      <c r="B655" s="17">
        <v>144</v>
      </c>
    </row>
    <row r="656" spans="1:2" ht="14.25">
      <c r="A656" s="16" t="s">
        <v>454</v>
      </c>
      <c r="B656" s="17">
        <f>SUM(B657,B681,B687:B688)</f>
        <v>7724</v>
      </c>
    </row>
    <row r="657" spans="1:2" ht="14.25">
      <c r="A657" s="16" t="s">
        <v>455</v>
      </c>
      <c r="B657" s="17">
        <f>SUM(B658:B680)</f>
        <v>7724</v>
      </c>
    </row>
    <row r="658" spans="1:2" ht="14.25">
      <c r="A658" s="18" t="s">
        <v>456</v>
      </c>
      <c r="B658" s="17">
        <v>3756</v>
      </c>
    </row>
    <row r="659" spans="1:2" ht="14.25">
      <c r="A659" s="18" t="s">
        <v>457</v>
      </c>
      <c r="B659" s="17">
        <v>0</v>
      </c>
    </row>
    <row r="660" spans="1:2" ht="14.25">
      <c r="A660" s="18" t="s">
        <v>458</v>
      </c>
      <c r="B660" s="17">
        <v>0</v>
      </c>
    </row>
    <row r="661" spans="1:2" ht="14.25">
      <c r="A661" s="18" t="s">
        <v>459</v>
      </c>
      <c r="B661" s="17">
        <v>0</v>
      </c>
    </row>
    <row r="662" spans="1:2" ht="14.25">
      <c r="A662" s="18" t="s">
        <v>460</v>
      </c>
      <c r="B662" s="17">
        <v>0</v>
      </c>
    </row>
    <row r="663" spans="1:2" ht="14.25">
      <c r="A663" s="18" t="s">
        <v>461</v>
      </c>
      <c r="B663" s="17">
        <v>0</v>
      </c>
    </row>
    <row r="664" spans="1:2" ht="14.25">
      <c r="A664" s="18" t="s">
        <v>462</v>
      </c>
      <c r="B664" s="17">
        <v>15</v>
      </c>
    </row>
    <row r="665" spans="1:2" ht="14.25">
      <c r="A665" s="18" t="s">
        <v>463</v>
      </c>
      <c r="B665" s="17">
        <v>0</v>
      </c>
    </row>
    <row r="666" spans="1:2" ht="14.25">
      <c r="A666" s="18" t="s">
        <v>464</v>
      </c>
      <c r="B666" s="17">
        <v>287</v>
      </c>
    </row>
    <row r="667" spans="1:2" ht="14.25">
      <c r="A667" s="18" t="s">
        <v>465</v>
      </c>
      <c r="B667" s="17">
        <v>13</v>
      </c>
    </row>
    <row r="668" spans="1:2" ht="14.25">
      <c r="A668" s="18" t="s">
        <v>466</v>
      </c>
      <c r="B668" s="17">
        <v>0</v>
      </c>
    </row>
    <row r="669" spans="1:2" ht="14.25">
      <c r="A669" s="18" t="s">
        <v>467</v>
      </c>
      <c r="B669" s="17">
        <v>0</v>
      </c>
    </row>
    <row r="670" spans="1:2" ht="14.25">
      <c r="A670" s="18" t="s">
        <v>468</v>
      </c>
      <c r="B670" s="17">
        <v>0</v>
      </c>
    </row>
    <row r="671" spans="1:2" ht="14.25">
      <c r="A671" s="18" t="s">
        <v>469</v>
      </c>
      <c r="B671" s="17">
        <v>177</v>
      </c>
    </row>
    <row r="672" spans="1:2" ht="14.25">
      <c r="A672" s="18" t="s">
        <v>470</v>
      </c>
      <c r="B672" s="17">
        <v>0</v>
      </c>
    </row>
    <row r="673" spans="1:2" ht="14.25">
      <c r="A673" s="18" t="s">
        <v>471</v>
      </c>
      <c r="B673" s="17">
        <v>48</v>
      </c>
    </row>
    <row r="674" spans="1:2" ht="14.25">
      <c r="A674" s="18" t="s">
        <v>472</v>
      </c>
      <c r="B674" s="17">
        <v>0</v>
      </c>
    </row>
    <row r="675" spans="1:2" ht="14.25">
      <c r="A675" s="18" t="s">
        <v>2842</v>
      </c>
      <c r="B675" s="17">
        <v>0</v>
      </c>
    </row>
    <row r="676" spans="1:2" ht="14.25">
      <c r="A676" s="18" t="s">
        <v>2843</v>
      </c>
      <c r="B676" s="17">
        <v>0</v>
      </c>
    </row>
    <row r="677" spans="1:2" ht="14.25">
      <c r="A677" s="18" t="s">
        <v>2844</v>
      </c>
      <c r="B677" s="17">
        <v>0</v>
      </c>
    </row>
    <row r="678" spans="1:2" ht="14.25">
      <c r="A678" s="18" t="s">
        <v>473</v>
      </c>
      <c r="B678" s="17">
        <v>0</v>
      </c>
    </row>
    <row r="679" spans="1:2" ht="14.25">
      <c r="A679" s="18" t="s">
        <v>474</v>
      </c>
      <c r="B679" s="17">
        <v>0</v>
      </c>
    </row>
    <row r="680" spans="1:2" ht="14.25">
      <c r="A680" s="18" t="s">
        <v>475</v>
      </c>
      <c r="B680" s="17">
        <v>3428</v>
      </c>
    </row>
    <row r="681" spans="1:2" ht="14.25">
      <c r="A681" s="16" t="s">
        <v>2845</v>
      </c>
      <c r="B681" s="17">
        <f>SUM(B682:B686)</f>
        <v>0</v>
      </c>
    </row>
    <row r="682" spans="1:2" ht="14.25">
      <c r="A682" s="18" t="s">
        <v>2846</v>
      </c>
      <c r="B682" s="17">
        <v>0</v>
      </c>
    </row>
    <row r="683" spans="1:2" ht="14.25">
      <c r="A683" s="18" t="s">
        <v>2847</v>
      </c>
      <c r="B683" s="17">
        <v>0</v>
      </c>
    </row>
    <row r="684" spans="1:2" ht="14.25">
      <c r="A684" s="18" t="s">
        <v>2848</v>
      </c>
      <c r="B684" s="17">
        <v>0</v>
      </c>
    </row>
    <row r="685" spans="1:2" ht="14.25">
      <c r="A685" s="18" t="s">
        <v>2849</v>
      </c>
      <c r="B685" s="17">
        <v>0</v>
      </c>
    </row>
    <row r="686" spans="1:2" ht="14.25">
      <c r="A686" s="18" t="s">
        <v>2850</v>
      </c>
      <c r="B686" s="17">
        <v>0</v>
      </c>
    </row>
    <row r="687" spans="1:2" ht="14.25">
      <c r="A687" s="16" t="s">
        <v>476</v>
      </c>
      <c r="B687" s="17">
        <v>0</v>
      </c>
    </row>
    <row r="688" spans="1:2" ht="14.25">
      <c r="A688" s="16" t="s">
        <v>477</v>
      </c>
      <c r="B688" s="17">
        <v>0</v>
      </c>
    </row>
    <row r="689" spans="1:2" ht="14.25">
      <c r="A689" s="16" t="s">
        <v>478</v>
      </c>
      <c r="B689" s="17">
        <f>SUM(B690,B694,B697,B699,B701,B702,B706,B707)</f>
        <v>531</v>
      </c>
    </row>
    <row r="690" spans="1:2" ht="14.25">
      <c r="A690" s="16" t="s">
        <v>479</v>
      </c>
      <c r="B690" s="17">
        <f>SUM(B691:B693)</f>
        <v>247</v>
      </c>
    </row>
    <row r="691" spans="1:2" ht="14.25">
      <c r="A691" s="18" t="s">
        <v>2851</v>
      </c>
      <c r="B691" s="17">
        <v>0</v>
      </c>
    </row>
    <row r="692" spans="1:2" ht="14.25">
      <c r="A692" s="18" t="s">
        <v>480</v>
      </c>
      <c r="B692" s="17">
        <v>0</v>
      </c>
    </row>
    <row r="693" spans="1:2" ht="14.25">
      <c r="A693" s="18" t="s">
        <v>481</v>
      </c>
      <c r="B693" s="17">
        <v>247</v>
      </c>
    </row>
    <row r="694" spans="1:2" ht="14.25">
      <c r="A694" s="16" t="s">
        <v>482</v>
      </c>
      <c r="B694" s="17">
        <f>SUM(B695:B696)</f>
        <v>284</v>
      </c>
    </row>
    <row r="695" spans="1:2" ht="14.25">
      <c r="A695" s="18" t="s">
        <v>483</v>
      </c>
      <c r="B695" s="17">
        <v>284</v>
      </c>
    </row>
    <row r="696" spans="1:2" ht="14.25">
      <c r="A696" s="18" t="s">
        <v>484</v>
      </c>
      <c r="B696" s="17">
        <v>0</v>
      </c>
    </row>
    <row r="697" spans="1:2" ht="14.25">
      <c r="A697" s="16" t="s">
        <v>485</v>
      </c>
      <c r="B697" s="17">
        <f>B698</f>
        <v>0</v>
      </c>
    </row>
    <row r="698" spans="1:2" ht="14.25">
      <c r="A698" s="18" t="s">
        <v>486</v>
      </c>
      <c r="B698" s="17">
        <v>0</v>
      </c>
    </row>
    <row r="699" spans="1:2" ht="14.25">
      <c r="A699" s="16" t="s">
        <v>487</v>
      </c>
      <c r="B699" s="17">
        <f>B700</f>
        <v>0</v>
      </c>
    </row>
    <row r="700" spans="1:2" ht="14.25">
      <c r="A700" s="18" t="s">
        <v>488</v>
      </c>
      <c r="B700" s="17">
        <v>0</v>
      </c>
    </row>
    <row r="701" spans="1:2" ht="14.25">
      <c r="A701" s="16" t="s">
        <v>489</v>
      </c>
      <c r="B701" s="17">
        <v>0</v>
      </c>
    </row>
    <row r="702" spans="1:2" ht="14.25">
      <c r="A702" s="16" t="s">
        <v>490</v>
      </c>
      <c r="B702" s="17">
        <f>SUM(B703:B705)</f>
        <v>0</v>
      </c>
    </row>
    <row r="703" spans="1:2" ht="14.25">
      <c r="A703" s="18" t="s">
        <v>491</v>
      </c>
      <c r="B703" s="17">
        <v>0</v>
      </c>
    </row>
    <row r="704" spans="1:2" ht="14.25">
      <c r="A704" s="18" t="s">
        <v>492</v>
      </c>
      <c r="B704" s="17">
        <v>0</v>
      </c>
    </row>
    <row r="705" spans="1:2" ht="14.25">
      <c r="A705" s="18" t="s">
        <v>493</v>
      </c>
      <c r="B705" s="17">
        <v>0</v>
      </c>
    </row>
    <row r="706" spans="1:2" ht="14.25">
      <c r="A706" s="16" t="s">
        <v>2852</v>
      </c>
      <c r="B706" s="17">
        <v>0</v>
      </c>
    </row>
    <row r="707" spans="1:2" ht="14.25">
      <c r="A707" s="16" t="s">
        <v>494</v>
      </c>
      <c r="B707" s="17">
        <v>0</v>
      </c>
    </row>
    <row r="708" spans="1:2" ht="14.25">
      <c r="A708" s="16" t="s">
        <v>495</v>
      </c>
      <c r="B708" s="17">
        <f>SUM(B709,B712,B719:B721,B726,B732:B733,B736,B737,B740:B743,B748:B752,B755:B756)</f>
        <v>17006</v>
      </c>
    </row>
    <row r="709" spans="1:2" ht="14.25">
      <c r="A709" s="16" t="s">
        <v>496</v>
      </c>
      <c r="B709" s="17">
        <f>SUM(B710:B711)</f>
        <v>0</v>
      </c>
    </row>
    <row r="710" spans="1:2" ht="14.25">
      <c r="A710" s="18" t="s">
        <v>2853</v>
      </c>
      <c r="B710" s="17">
        <v>0</v>
      </c>
    </row>
    <row r="711" spans="1:2" ht="14.25">
      <c r="A711" s="18" t="s">
        <v>497</v>
      </c>
      <c r="B711" s="17">
        <v>0</v>
      </c>
    </row>
    <row r="712" spans="1:2" ht="14.25">
      <c r="A712" s="16" t="s">
        <v>498</v>
      </c>
      <c r="B712" s="17">
        <f>SUM(B713:B718)</f>
        <v>0</v>
      </c>
    </row>
    <row r="713" spans="1:2" ht="14.25">
      <c r="A713" s="18" t="s">
        <v>499</v>
      </c>
      <c r="B713" s="17">
        <v>0</v>
      </c>
    </row>
    <row r="714" spans="1:2" ht="14.25">
      <c r="A714" s="18" t="s">
        <v>2854</v>
      </c>
      <c r="B714" s="17">
        <v>0</v>
      </c>
    </row>
    <row r="715" spans="1:2" ht="14.25">
      <c r="A715" s="18" t="s">
        <v>2855</v>
      </c>
      <c r="B715" s="17">
        <v>0</v>
      </c>
    </row>
    <row r="716" spans="1:2" ht="14.25">
      <c r="A716" s="18" t="s">
        <v>500</v>
      </c>
      <c r="B716" s="17">
        <v>0</v>
      </c>
    </row>
    <row r="717" spans="1:2" ht="14.25">
      <c r="A717" s="18" t="s">
        <v>501</v>
      </c>
      <c r="B717" s="17">
        <v>0</v>
      </c>
    </row>
    <row r="718" spans="1:2" ht="14.25">
      <c r="A718" s="18" t="s">
        <v>502</v>
      </c>
      <c r="B718" s="17">
        <v>0</v>
      </c>
    </row>
    <row r="719" spans="1:2" ht="14.25">
      <c r="A719" s="16" t="s">
        <v>2856</v>
      </c>
      <c r="B719" s="17">
        <v>0</v>
      </c>
    </row>
    <row r="720" spans="1:2" ht="14.25">
      <c r="A720" s="16" t="s">
        <v>503</v>
      </c>
      <c r="B720" s="17">
        <v>0</v>
      </c>
    </row>
    <row r="721" spans="1:2" ht="14.25">
      <c r="A721" s="16" t="s">
        <v>504</v>
      </c>
      <c r="B721" s="17">
        <f>SUM(B722:B725)</f>
        <v>1176</v>
      </c>
    </row>
    <row r="722" spans="1:2" ht="14.25">
      <c r="A722" s="18" t="s">
        <v>505</v>
      </c>
      <c r="B722" s="17">
        <v>225</v>
      </c>
    </row>
    <row r="723" spans="1:2" ht="14.25">
      <c r="A723" s="18" t="s">
        <v>506</v>
      </c>
      <c r="B723" s="17">
        <v>0</v>
      </c>
    </row>
    <row r="724" spans="1:2" ht="14.25">
      <c r="A724" s="18" t="s">
        <v>507</v>
      </c>
      <c r="B724" s="17">
        <v>0</v>
      </c>
    </row>
    <row r="725" spans="1:2" ht="14.25">
      <c r="A725" s="18" t="s">
        <v>508</v>
      </c>
      <c r="B725" s="17">
        <v>951</v>
      </c>
    </row>
    <row r="726" spans="1:2" ht="14.25">
      <c r="A726" s="16" t="s">
        <v>509</v>
      </c>
      <c r="B726" s="17">
        <f>SUM(B727:B731)</f>
        <v>13434</v>
      </c>
    </row>
    <row r="727" spans="1:2" ht="14.25">
      <c r="A727" s="18" t="s">
        <v>510</v>
      </c>
      <c r="B727" s="17">
        <v>59</v>
      </c>
    </row>
    <row r="728" spans="1:2" ht="14.25">
      <c r="A728" s="18" t="s">
        <v>511</v>
      </c>
      <c r="B728" s="17">
        <v>319</v>
      </c>
    </row>
    <row r="729" spans="1:2" ht="14.25">
      <c r="A729" s="18" t="s">
        <v>512</v>
      </c>
      <c r="B729" s="17">
        <v>4</v>
      </c>
    </row>
    <row r="730" spans="1:2" ht="14.25">
      <c r="A730" s="18" t="s">
        <v>513</v>
      </c>
      <c r="B730" s="17">
        <v>695</v>
      </c>
    </row>
    <row r="731" spans="1:2" ht="14.25">
      <c r="A731" s="18" t="s">
        <v>514</v>
      </c>
      <c r="B731" s="17">
        <v>12357</v>
      </c>
    </row>
    <row r="732" spans="1:2" ht="14.25">
      <c r="A732" s="16" t="s">
        <v>515</v>
      </c>
      <c r="B732" s="17">
        <v>0</v>
      </c>
    </row>
    <row r="733" spans="1:2" ht="14.25">
      <c r="A733" s="16" t="s">
        <v>516</v>
      </c>
      <c r="B733" s="17">
        <f>SUM(B734:B735)</f>
        <v>0</v>
      </c>
    </row>
    <row r="734" spans="1:2" ht="14.25">
      <c r="A734" s="18" t="s">
        <v>2857</v>
      </c>
      <c r="B734" s="17">
        <v>0</v>
      </c>
    </row>
    <row r="735" spans="1:2" ht="14.25">
      <c r="A735" s="18" t="s">
        <v>517</v>
      </c>
      <c r="B735" s="17">
        <v>0</v>
      </c>
    </row>
    <row r="736" spans="1:2" ht="14.25">
      <c r="A736" s="16" t="s">
        <v>518</v>
      </c>
      <c r="B736" s="17">
        <v>0</v>
      </c>
    </row>
    <row r="737" spans="1:2" ht="14.25">
      <c r="A737" s="16" t="s">
        <v>2858</v>
      </c>
      <c r="B737" s="17">
        <f>B738+B739</f>
        <v>0</v>
      </c>
    </row>
    <row r="738" spans="1:2" ht="14.25">
      <c r="A738" s="18" t="s">
        <v>2859</v>
      </c>
      <c r="B738" s="17">
        <v>0</v>
      </c>
    </row>
    <row r="739" spans="1:2" ht="14.25">
      <c r="A739" s="18" t="s">
        <v>2860</v>
      </c>
      <c r="B739" s="17">
        <v>0</v>
      </c>
    </row>
    <row r="740" spans="1:2" ht="14.25">
      <c r="A740" s="16" t="s">
        <v>2861</v>
      </c>
      <c r="B740" s="17">
        <v>0</v>
      </c>
    </row>
    <row r="741" spans="1:2" ht="14.25">
      <c r="A741" s="16" t="s">
        <v>2862</v>
      </c>
      <c r="B741" s="17">
        <v>0</v>
      </c>
    </row>
    <row r="742" spans="1:2" ht="14.25">
      <c r="A742" s="16" t="s">
        <v>2863</v>
      </c>
      <c r="B742" s="17">
        <v>0</v>
      </c>
    </row>
    <row r="743" spans="1:2" ht="14.25">
      <c r="A743" s="16" t="s">
        <v>519</v>
      </c>
      <c r="B743" s="17">
        <f>SUM(B744:B747)</f>
        <v>0</v>
      </c>
    </row>
    <row r="744" spans="1:2" ht="14.25">
      <c r="A744" s="18" t="s">
        <v>520</v>
      </c>
      <c r="B744" s="17">
        <v>0</v>
      </c>
    </row>
    <row r="745" spans="1:2" ht="14.25">
      <c r="A745" s="18" t="s">
        <v>521</v>
      </c>
      <c r="B745" s="17">
        <v>0</v>
      </c>
    </row>
    <row r="746" spans="1:2" ht="14.25">
      <c r="A746" s="18" t="s">
        <v>522</v>
      </c>
      <c r="B746" s="17">
        <v>0</v>
      </c>
    </row>
    <row r="747" spans="1:2" ht="14.25">
      <c r="A747" s="18" t="s">
        <v>2864</v>
      </c>
      <c r="B747" s="17">
        <v>0</v>
      </c>
    </row>
    <row r="748" spans="1:2" ht="14.25">
      <c r="A748" s="16" t="s">
        <v>523</v>
      </c>
      <c r="B748" s="17">
        <v>0</v>
      </c>
    </row>
    <row r="749" spans="1:2" ht="14.25">
      <c r="A749" s="16" t="s">
        <v>2865</v>
      </c>
      <c r="B749" s="17">
        <v>0</v>
      </c>
    </row>
    <row r="750" spans="1:2" ht="14.25">
      <c r="A750" s="16" t="s">
        <v>524</v>
      </c>
      <c r="B750" s="17">
        <v>0</v>
      </c>
    </row>
    <row r="751" spans="1:2" ht="14.25">
      <c r="A751" s="16" t="s">
        <v>525</v>
      </c>
      <c r="B751" s="17">
        <v>0</v>
      </c>
    </row>
    <row r="752" spans="1:2" ht="14.25">
      <c r="A752" s="16" t="s">
        <v>526</v>
      </c>
      <c r="B752" s="17">
        <f>B753+B754</f>
        <v>420</v>
      </c>
    </row>
    <row r="753" spans="1:2" ht="14.25">
      <c r="A753" s="18" t="s">
        <v>527</v>
      </c>
      <c r="B753" s="17">
        <v>0</v>
      </c>
    </row>
    <row r="754" spans="1:2" ht="14.25">
      <c r="A754" s="18" t="s">
        <v>528</v>
      </c>
      <c r="B754" s="17">
        <v>420</v>
      </c>
    </row>
    <row r="755" spans="1:2" ht="14.25">
      <c r="A755" s="16" t="s">
        <v>2866</v>
      </c>
      <c r="B755" s="17">
        <v>0</v>
      </c>
    </row>
    <row r="756" spans="1:2" ht="14.25">
      <c r="A756" s="16" t="s">
        <v>529</v>
      </c>
      <c r="B756" s="17">
        <v>1976</v>
      </c>
    </row>
    <row r="757" spans="1:2" ht="14.25">
      <c r="A757" s="16" t="s">
        <v>530</v>
      </c>
      <c r="B757" s="17">
        <f>B758+B759</f>
        <v>3</v>
      </c>
    </row>
    <row r="758" spans="1:2" ht="14.25">
      <c r="A758" s="16" t="s">
        <v>531</v>
      </c>
      <c r="B758" s="17">
        <v>0</v>
      </c>
    </row>
    <row r="759" spans="1:2" ht="14.25">
      <c r="A759" s="16" t="s">
        <v>532</v>
      </c>
      <c r="B759" s="17">
        <v>3</v>
      </c>
    </row>
    <row r="760" spans="1:2" ht="14.25">
      <c r="A760" s="16" t="s">
        <v>533</v>
      </c>
      <c r="B760" s="17">
        <f>SUM(B761:B765)</f>
        <v>3344</v>
      </c>
    </row>
    <row r="761" spans="1:2" ht="14.25">
      <c r="A761" s="16" t="s">
        <v>534</v>
      </c>
      <c r="B761" s="17">
        <v>1032</v>
      </c>
    </row>
    <row r="762" spans="1:2" ht="14.25">
      <c r="A762" s="16" t="s">
        <v>535</v>
      </c>
      <c r="B762" s="17">
        <v>1748</v>
      </c>
    </row>
    <row r="763" spans="1:2" ht="14.25">
      <c r="A763" s="16" t="s">
        <v>536</v>
      </c>
      <c r="B763" s="17">
        <v>564</v>
      </c>
    </row>
    <row r="764" spans="1:2" ht="14.25">
      <c r="A764" s="16" t="s">
        <v>537</v>
      </c>
      <c r="B764" s="17">
        <v>0</v>
      </c>
    </row>
    <row r="765" spans="1:2" ht="14.25">
      <c r="A765" s="16" t="s">
        <v>538</v>
      </c>
      <c r="B765" s="17">
        <v>0</v>
      </c>
    </row>
    <row r="766" spans="1:2" ht="14.25">
      <c r="A766" s="16" t="s">
        <v>539</v>
      </c>
      <c r="B766" s="17">
        <f>SUM(B767:B773)</f>
        <v>4322</v>
      </c>
    </row>
    <row r="767" spans="1:2" ht="14.25">
      <c r="A767" s="16" t="s">
        <v>540</v>
      </c>
      <c r="B767" s="17">
        <v>0</v>
      </c>
    </row>
    <row r="768" spans="1:2" ht="14.25">
      <c r="A768" s="16" t="s">
        <v>2867</v>
      </c>
      <c r="B768" s="17">
        <v>0</v>
      </c>
    </row>
    <row r="769" spans="1:2" ht="14.25">
      <c r="A769" s="16" t="s">
        <v>541</v>
      </c>
      <c r="B769" s="17">
        <v>0</v>
      </c>
    </row>
    <row r="770" spans="1:2" ht="14.25">
      <c r="A770" s="16" t="s">
        <v>542</v>
      </c>
      <c r="B770" s="17">
        <v>0</v>
      </c>
    </row>
    <row r="771" spans="1:2" ht="14.25">
      <c r="A771" s="16" t="s">
        <v>2868</v>
      </c>
      <c r="B771" s="17">
        <v>0</v>
      </c>
    </row>
    <row r="772" spans="1:2" ht="14.25">
      <c r="A772" s="16" t="s">
        <v>543</v>
      </c>
      <c r="B772" s="17">
        <v>0</v>
      </c>
    </row>
    <row r="773" spans="1:2" ht="14.25">
      <c r="A773" s="16" t="s">
        <v>544</v>
      </c>
      <c r="B773" s="17">
        <v>4322</v>
      </c>
    </row>
    <row r="774" spans="1:2" ht="14.25">
      <c r="A774" s="15" t="s">
        <v>545</v>
      </c>
      <c r="B774" s="19">
        <v>156872</v>
      </c>
    </row>
  </sheetData>
  <sheetProtection/>
  <mergeCells count="2">
    <mergeCell ref="A1:B1"/>
    <mergeCell ref="A2:B2"/>
  </mergeCells>
  <printOptions/>
  <pageMargins left="1.1023622047244095" right="0.31496062992125984" top="0.984251968503937" bottom="0.7874015748031497" header="0.3937007874015748" footer="0.3937007874015748"/>
  <pageSetup firstPageNumber="1" useFirstPageNumber="1" horizontalDpi="600" verticalDpi="600" orientation="portrait" pageOrder="overThenDown" paperSize="12" r:id="rId1"/>
  <headerFooter alignWithMargins="0">
    <oddFooter>&amp;C &amp;P</oddFooter>
  </headerFooter>
</worksheet>
</file>

<file path=xl/worksheets/sheet20.xml><?xml version="1.0" encoding="utf-8"?>
<worksheet xmlns="http://schemas.openxmlformats.org/spreadsheetml/2006/main" xmlns:r="http://schemas.openxmlformats.org/officeDocument/2006/relationships">
  <dimension ref="A1:H16"/>
  <sheetViews>
    <sheetView showGridLines="0" showZeros="0" zoomScalePageLayoutView="0" workbookViewId="0" topLeftCell="A1">
      <selection activeCell="A1" sqref="A1:IV16384"/>
    </sheetView>
  </sheetViews>
  <sheetFormatPr defaultColWidth="9.140625" defaultRowHeight="15"/>
  <cols>
    <col min="1" max="1" width="19.7109375" style="24" customWidth="1"/>
    <col min="2" max="4" width="7.7109375" style="24" customWidth="1"/>
    <col min="5" max="5" width="18.7109375" style="24" customWidth="1"/>
    <col min="6" max="8" width="7.7109375" style="24" customWidth="1"/>
    <col min="9" max="16384" width="9.140625" style="31" customWidth="1"/>
  </cols>
  <sheetData>
    <row r="1" spans="1:8" s="24" customFormat="1" ht="33.75" customHeight="1">
      <c r="A1" s="47" t="s">
        <v>2956</v>
      </c>
      <c r="B1" s="47"/>
      <c r="C1" s="47"/>
      <c r="D1" s="47"/>
      <c r="E1" s="47"/>
      <c r="F1" s="47"/>
      <c r="G1" s="47"/>
      <c r="H1" s="47"/>
    </row>
    <row r="2" spans="1:8" s="24" customFormat="1" ht="16.5" customHeight="1">
      <c r="A2" s="48" t="s">
        <v>0</v>
      </c>
      <c r="B2" s="48"/>
      <c r="C2" s="48"/>
      <c r="D2" s="48"/>
      <c r="E2" s="48"/>
      <c r="F2" s="48"/>
      <c r="G2" s="48"/>
      <c r="H2" s="48"/>
    </row>
    <row r="3" spans="1:8" s="40" customFormat="1" ht="36" customHeight="1">
      <c r="A3" s="26" t="s">
        <v>1</v>
      </c>
      <c r="B3" s="26" t="s">
        <v>1615</v>
      </c>
      <c r="C3" s="26" t="s">
        <v>1616</v>
      </c>
      <c r="D3" s="26" t="s">
        <v>2</v>
      </c>
      <c r="E3" s="26" t="s">
        <v>1</v>
      </c>
      <c r="F3" s="26" t="s">
        <v>1615</v>
      </c>
      <c r="G3" s="26" t="s">
        <v>1616</v>
      </c>
      <c r="H3" s="26" t="s">
        <v>2</v>
      </c>
    </row>
    <row r="4" spans="1:8" s="24" customFormat="1" ht="21" customHeight="1">
      <c r="A4" s="30" t="s">
        <v>3053</v>
      </c>
      <c r="B4" s="28"/>
      <c r="C4" s="28"/>
      <c r="D4" s="28">
        <v>762</v>
      </c>
      <c r="E4" s="30" t="s">
        <v>1894</v>
      </c>
      <c r="F4" s="28"/>
      <c r="G4" s="28"/>
      <c r="H4" s="28"/>
    </row>
    <row r="5" spans="1:8" s="24" customFormat="1" ht="21" customHeight="1">
      <c r="A5" s="30" t="s">
        <v>1745</v>
      </c>
      <c r="B5" s="28"/>
      <c r="C5" s="28"/>
      <c r="D5" s="28">
        <v>0</v>
      </c>
      <c r="E5" s="45" t="s">
        <v>3054</v>
      </c>
      <c r="F5" s="28"/>
      <c r="G5" s="28"/>
      <c r="H5" s="28">
        <v>762</v>
      </c>
    </row>
    <row r="6" spans="1:8" s="24" customFormat="1" ht="21" customHeight="1">
      <c r="A6" s="30" t="s">
        <v>1750</v>
      </c>
      <c r="B6" s="28"/>
      <c r="C6" s="28"/>
      <c r="D6" s="28"/>
      <c r="E6" s="30" t="s">
        <v>1895</v>
      </c>
      <c r="F6" s="28"/>
      <c r="G6" s="28"/>
      <c r="H6" s="28"/>
    </row>
    <row r="7" spans="1:8" s="24" customFormat="1" ht="21" customHeight="1">
      <c r="A7" s="30"/>
      <c r="B7" s="28"/>
      <c r="C7" s="28"/>
      <c r="D7" s="28"/>
      <c r="F7" s="28"/>
      <c r="G7" s="28"/>
      <c r="H7" s="28"/>
    </row>
    <row r="8" spans="1:8" s="24" customFormat="1" ht="21" customHeight="1">
      <c r="A8" s="30"/>
      <c r="B8" s="28"/>
      <c r="C8" s="28"/>
      <c r="D8" s="28"/>
      <c r="E8" s="30"/>
      <c r="F8" s="28"/>
      <c r="G8" s="28"/>
      <c r="H8" s="28"/>
    </row>
    <row r="9" spans="1:8" s="24" customFormat="1" ht="21" customHeight="1">
      <c r="A9" s="30"/>
      <c r="B9" s="28"/>
      <c r="C9" s="28"/>
      <c r="D9" s="28"/>
      <c r="E9" s="30"/>
      <c r="F9" s="28"/>
      <c r="G9" s="28"/>
      <c r="H9" s="28"/>
    </row>
    <row r="10" spans="1:8" s="24" customFormat="1" ht="21" customHeight="1">
      <c r="A10" s="30"/>
      <c r="B10" s="28"/>
      <c r="C10" s="28"/>
      <c r="D10" s="28"/>
      <c r="E10" s="30"/>
      <c r="F10" s="28"/>
      <c r="G10" s="28"/>
      <c r="H10" s="28"/>
    </row>
    <row r="11" spans="1:8" s="24" customFormat="1" ht="21" customHeight="1">
      <c r="A11" s="30"/>
      <c r="B11" s="28"/>
      <c r="C11" s="28"/>
      <c r="D11" s="28"/>
      <c r="E11" s="30"/>
      <c r="F11" s="28"/>
      <c r="G11" s="28"/>
      <c r="H11" s="28"/>
    </row>
    <row r="12" spans="1:8" s="24" customFormat="1" ht="21" customHeight="1">
      <c r="A12" s="30"/>
      <c r="B12" s="28"/>
      <c r="C12" s="28"/>
      <c r="D12" s="28"/>
      <c r="E12" s="30"/>
      <c r="F12" s="28"/>
      <c r="G12" s="28"/>
      <c r="H12" s="28"/>
    </row>
    <row r="13" spans="1:8" s="24" customFormat="1" ht="21" customHeight="1">
      <c r="A13" s="30"/>
      <c r="B13" s="28"/>
      <c r="C13" s="28"/>
      <c r="D13" s="28"/>
      <c r="E13" s="30"/>
      <c r="F13" s="28"/>
      <c r="G13" s="28"/>
      <c r="H13" s="28"/>
    </row>
    <row r="14" spans="1:8" s="24" customFormat="1" ht="21" customHeight="1">
      <c r="A14" s="30"/>
      <c r="B14" s="28"/>
      <c r="C14" s="28"/>
      <c r="D14" s="28"/>
      <c r="E14" s="30"/>
      <c r="F14" s="28"/>
      <c r="G14" s="28"/>
      <c r="H14" s="28"/>
    </row>
    <row r="15" spans="1:8" s="24" customFormat="1" ht="39.75" customHeight="1">
      <c r="A15" s="25" t="s">
        <v>1896</v>
      </c>
      <c r="B15" s="28"/>
      <c r="C15" s="28"/>
      <c r="D15" s="28">
        <v>762</v>
      </c>
      <c r="E15" s="25" t="s">
        <v>1897</v>
      </c>
      <c r="F15" s="28"/>
      <c r="G15" s="28"/>
      <c r="H15" s="28">
        <v>762</v>
      </c>
    </row>
    <row r="16" spans="1:8" s="24" customFormat="1" ht="24" customHeight="1">
      <c r="A16" s="62"/>
      <c r="B16" s="63"/>
      <c r="C16" s="63"/>
      <c r="D16" s="63"/>
      <c r="E16" s="63"/>
      <c r="F16" s="63"/>
      <c r="G16" s="63"/>
      <c r="H16" s="63"/>
    </row>
  </sheetData>
  <sheetProtection/>
  <mergeCells count="3">
    <mergeCell ref="A1:H1"/>
    <mergeCell ref="A2:H2"/>
    <mergeCell ref="A16:H16"/>
  </mergeCells>
  <printOptions/>
  <pageMargins left="0.9055118110236221" right="0.31496062992125984" top="0.984251968503937" bottom="0.5905511811023623" header="0.3937007874015748" footer="0.3937007874015748"/>
  <pageSetup firstPageNumber="138" useFirstPageNumber="1" horizontalDpi="600" verticalDpi="600" orientation="portrait" pageOrder="overThenDown" paperSize="12" r:id="rId1"/>
  <headerFooter alignWithMargins="0">
    <oddFooter>&amp;C &amp;P</oddFooter>
  </headerFooter>
</worksheet>
</file>

<file path=xl/worksheets/sheet21.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IV16384"/>
    </sheetView>
  </sheetViews>
  <sheetFormatPr defaultColWidth="9.140625" defaultRowHeight="15"/>
  <cols>
    <col min="1" max="1" width="19.421875" style="24" customWidth="1"/>
    <col min="2" max="10" width="12.00390625" style="24" customWidth="1"/>
    <col min="11" max="16384" width="9.140625" style="31" customWidth="1"/>
  </cols>
  <sheetData>
    <row r="1" spans="1:10" s="24" customFormat="1" ht="33.75" customHeight="1">
      <c r="A1" s="47" t="s">
        <v>2957</v>
      </c>
      <c r="B1" s="47"/>
      <c r="C1" s="47"/>
      <c r="D1" s="47"/>
      <c r="E1" s="47"/>
      <c r="F1" s="47"/>
      <c r="G1" s="47"/>
      <c r="H1" s="47"/>
      <c r="I1" s="47"/>
      <c r="J1" s="47"/>
    </row>
    <row r="2" spans="1:10" s="24" customFormat="1" ht="16.5" customHeight="1">
      <c r="A2" s="57" t="s">
        <v>0</v>
      </c>
      <c r="B2" s="57"/>
      <c r="C2" s="57"/>
      <c r="D2" s="57"/>
      <c r="E2" s="57"/>
      <c r="F2" s="57"/>
      <c r="G2" s="57"/>
      <c r="H2" s="57"/>
      <c r="I2" s="57"/>
      <c r="J2" s="57"/>
    </row>
    <row r="3" spans="1:10" s="24" customFormat="1" ht="12.75" customHeight="1">
      <c r="A3" s="59" t="s">
        <v>1734</v>
      </c>
      <c r="B3" s="60" t="s">
        <v>1743</v>
      </c>
      <c r="C3" s="60" t="s">
        <v>1875</v>
      </c>
      <c r="D3" s="60" t="s">
        <v>1876</v>
      </c>
      <c r="E3" s="60" t="s">
        <v>1877</v>
      </c>
      <c r="F3" s="60" t="s">
        <v>1878</v>
      </c>
      <c r="G3" s="60" t="s">
        <v>1879</v>
      </c>
      <c r="H3" s="60" t="s">
        <v>1880</v>
      </c>
      <c r="I3" s="60" t="s">
        <v>1881</v>
      </c>
      <c r="J3" s="60" t="s">
        <v>1882</v>
      </c>
    </row>
    <row r="4" spans="1:10" s="24" customFormat="1" ht="36.75" customHeight="1">
      <c r="A4" s="56"/>
      <c r="B4" s="58"/>
      <c r="C4" s="58"/>
      <c r="D4" s="58"/>
      <c r="E4" s="58"/>
      <c r="F4" s="58"/>
      <c r="G4" s="58"/>
      <c r="H4" s="58"/>
      <c r="I4" s="58"/>
      <c r="J4" s="58"/>
    </row>
    <row r="5" spans="1:10" s="24" customFormat="1" ht="35.25" customHeight="1">
      <c r="A5" s="30" t="s">
        <v>1883</v>
      </c>
      <c r="B5" s="28">
        <f>C5+D5+E5+F5+G5+H5+I5+J5</f>
        <v>354317</v>
      </c>
      <c r="C5" s="28">
        <v>209437</v>
      </c>
      <c r="D5" s="28">
        <v>4224</v>
      </c>
      <c r="E5" s="28">
        <v>42922</v>
      </c>
      <c r="F5" s="28">
        <v>54931</v>
      </c>
      <c r="G5" s="28">
        <v>26218</v>
      </c>
      <c r="H5" s="28">
        <v>8130</v>
      </c>
      <c r="I5" s="28">
        <v>6351</v>
      </c>
      <c r="J5" s="28">
        <v>2104</v>
      </c>
    </row>
    <row r="6" spans="1:10" s="24" customFormat="1" ht="35.25" customHeight="1">
      <c r="A6" s="30" t="s">
        <v>1884</v>
      </c>
      <c r="B6" s="28">
        <f aca="true" t="shared" si="0" ref="B6:B11">C6+D6+E6+F6+G6+H6+I6+J6</f>
        <v>208964</v>
      </c>
      <c r="C6" s="28">
        <v>103401</v>
      </c>
      <c r="D6" s="28">
        <v>2163</v>
      </c>
      <c r="E6" s="28">
        <v>29155</v>
      </c>
      <c r="F6" s="28">
        <v>54199</v>
      </c>
      <c r="G6" s="28">
        <v>7534</v>
      </c>
      <c r="H6" s="28">
        <v>4645</v>
      </c>
      <c r="I6" s="28">
        <v>5872</v>
      </c>
      <c r="J6" s="28">
        <v>1995</v>
      </c>
    </row>
    <row r="7" spans="1:10" s="24" customFormat="1" ht="35.25" customHeight="1">
      <c r="A7" s="30" t="s">
        <v>1885</v>
      </c>
      <c r="B7" s="28">
        <f t="shared" si="0"/>
        <v>1708</v>
      </c>
      <c r="C7" s="28">
        <v>294</v>
      </c>
      <c r="D7" s="28">
        <v>237</v>
      </c>
      <c r="E7" s="28">
        <v>98</v>
      </c>
      <c r="F7" s="28">
        <v>584</v>
      </c>
      <c r="G7" s="28">
        <v>66</v>
      </c>
      <c r="H7" s="28">
        <v>15</v>
      </c>
      <c r="I7" s="28">
        <v>305</v>
      </c>
      <c r="J7" s="28">
        <v>109</v>
      </c>
    </row>
    <row r="8" spans="1:10" s="24" customFormat="1" ht="35.25" customHeight="1">
      <c r="A8" s="30" t="s">
        <v>1886</v>
      </c>
      <c r="B8" s="28">
        <f t="shared" si="0"/>
        <v>29479</v>
      </c>
      <c r="C8" s="28"/>
      <c r="D8" s="28">
        <v>1354</v>
      </c>
      <c r="E8" s="28">
        <v>13669</v>
      </c>
      <c r="F8" s="28">
        <v>141</v>
      </c>
      <c r="G8" s="28">
        <v>13845</v>
      </c>
      <c r="H8" s="28">
        <v>470</v>
      </c>
      <c r="I8" s="28"/>
      <c r="J8" s="28"/>
    </row>
    <row r="9" spans="1:10" s="24" customFormat="1" ht="35.25" customHeight="1">
      <c r="A9" s="30" t="s">
        <v>1887</v>
      </c>
      <c r="B9" s="28">
        <f t="shared" si="0"/>
        <v>0</v>
      </c>
      <c r="C9" s="28"/>
      <c r="D9" s="28"/>
      <c r="E9" s="28"/>
      <c r="F9" s="28"/>
      <c r="G9" s="28"/>
      <c r="H9" s="28"/>
      <c r="I9" s="28"/>
      <c r="J9" s="28"/>
    </row>
    <row r="10" spans="1:10" s="24" customFormat="1" ht="35.25" customHeight="1">
      <c r="A10" s="30" t="s">
        <v>1888</v>
      </c>
      <c r="B10" s="28">
        <f t="shared" si="0"/>
        <v>2374</v>
      </c>
      <c r="C10" s="28">
        <v>2203</v>
      </c>
      <c r="D10" s="28">
        <v>8</v>
      </c>
      <c r="E10" s="28"/>
      <c r="F10" s="28"/>
      <c r="G10" s="28"/>
      <c r="H10" s="28"/>
      <c r="I10" s="28">
        <v>163</v>
      </c>
      <c r="J10" s="28"/>
    </row>
    <row r="11" spans="1:10" s="24" customFormat="1" ht="35.25" customHeight="1">
      <c r="A11" s="30" t="s">
        <v>1889</v>
      </c>
      <c r="B11" s="28">
        <f t="shared" si="0"/>
        <v>2016</v>
      </c>
      <c r="C11" s="28">
        <v>1537</v>
      </c>
      <c r="D11" s="28">
        <v>461</v>
      </c>
      <c r="E11" s="28"/>
      <c r="F11" s="28">
        <v>8</v>
      </c>
      <c r="G11" s="28"/>
      <c r="H11" s="28"/>
      <c r="I11" s="28">
        <v>10</v>
      </c>
      <c r="J11" s="28"/>
    </row>
    <row r="12" s="24" customFormat="1" ht="16.5" customHeight="1"/>
  </sheetData>
  <sheetProtection/>
  <mergeCells count="12">
    <mergeCell ref="D3:D4"/>
    <mergeCell ref="E3:E4"/>
    <mergeCell ref="F3:F4"/>
    <mergeCell ref="G3:G4"/>
    <mergeCell ref="H3:H4"/>
    <mergeCell ref="I3:I4"/>
    <mergeCell ref="J3:J4"/>
    <mergeCell ref="A1:J1"/>
    <mergeCell ref="A2:J2"/>
    <mergeCell ref="A3:A4"/>
    <mergeCell ref="B3:B4"/>
    <mergeCell ref="C3:C4"/>
  </mergeCells>
  <printOptions/>
  <pageMargins left="0.9055118110236221" right="0.31496062992125984" top="0.984251968503937" bottom="0.5905511811023623" header="0.3937007874015748" footer="0.3937007874015748"/>
  <pageSetup firstPageNumber="139" useFirstPageNumber="1" horizontalDpi="600" verticalDpi="600" orientation="landscape" pageOrder="overThenDown" paperSize="12" r:id="rId1"/>
  <headerFooter alignWithMargins="0">
    <oddFooter>&amp;C &amp;P</oddFooter>
  </headerFooter>
</worksheet>
</file>

<file path=xl/worksheets/sheet22.xml><?xml version="1.0" encoding="utf-8"?>
<worksheet xmlns="http://schemas.openxmlformats.org/spreadsheetml/2006/main" xmlns:r="http://schemas.openxmlformats.org/officeDocument/2006/relationships">
  <dimension ref="A1:J8"/>
  <sheetViews>
    <sheetView showGridLines="0" showZeros="0" tabSelected="1" zoomScalePageLayoutView="0" workbookViewId="0" topLeftCell="A1">
      <selection activeCell="F19" sqref="F19"/>
    </sheetView>
  </sheetViews>
  <sheetFormatPr defaultColWidth="9.140625" defaultRowHeight="15"/>
  <cols>
    <col min="1" max="1" width="25.57421875" style="24" customWidth="1"/>
    <col min="2" max="10" width="11.57421875" style="24" customWidth="1"/>
    <col min="11" max="16384" width="9.140625" style="31" customWidth="1"/>
  </cols>
  <sheetData>
    <row r="1" spans="1:10" s="24" customFormat="1" ht="33.75" customHeight="1">
      <c r="A1" s="47" t="s">
        <v>3055</v>
      </c>
      <c r="B1" s="47"/>
      <c r="C1" s="47"/>
      <c r="D1" s="47"/>
      <c r="E1" s="47"/>
      <c r="F1" s="47"/>
      <c r="G1" s="47"/>
      <c r="H1" s="47"/>
      <c r="I1" s="47"/>
      <c r="J1" s="47"/>
    </row>
    <row r="2" spans="1:10" s="24" customFormat="1" ht="16.5" customHeight="1">
      <c r="A2" s="57" t="s">
        <v>2644</v>
      </c>
      <c r="B2" s="57"/>
      <c r="C2" s="57"/>
      <c r="D2" s="57"/>
      <c r="E2" s="57"/>
      <c r="F2" s="57"/>
      <c r="G2" s="57"/>
      <c r="H2" s="57"/>
      <c r="I2" s="57"/>
      <c r="J2" s="57"/>
    </row>
    <row r="3" spans="1:10" s="24" customFormat="1" ht="12.75" customHeight="1">
      <c r="A3" s="59" t="s">
        <v>1734</v>
      </c>
      <c r="B3" s="60" t="s">
        <v>1743</v>
      </c>
      <c r="C3" s="60" t="s">
        <v>1875</v>
      </c>
      <c r="D3" s="60" t="s">
        <v>1876</v>
      </c>
      <c r="E3" s="60" t="s">
        <v>1877</v>
      </c>
      <c r="F3" s="60" t="s">
        <v>1878</v>
      </c>
      <c r="G3" s="60" t="s">
        <v>1879</v>
      </c>
      <c r="H3" s="60" t="s">
        <v>1880</v>
      </c>
      <c r="I3" s="60" t="s">
        <v>1881</v>
      </c>
      <c r="J3" s="60" t="s">
        <v>1882</v>
      </c>
    </row>
    <row r="4" spans="1:10" s="24" customFormat="1" ht="36.75" customHeight="1">
      <c r="A4" s="56"/>
      <c r="B4" s="58"/>
      <c r="C4" s="58"/>
      <c r="D4" s="58"/>
      <c r="E4" s="58"/>
      <c r="F4" s="58"/>
      <c r="G4" s="58"/>
      <c r="H4" s="58"/>
      <c r="I4" s="58"/>
      <c r="J4" s="58"/>
    </row>
    <row r="5" spans="1:10" s="24" customFormat="1" ht="34.5" customHeight="1">
      <c r="A5" s="30" t="s">
        <v>1890</v>
      </c>
      <c r="B5" s="28">
        <f>C5+D5+E5+F5+G5+H5+I5+J5</f>
        <v>350244</v>
      </c>
      <c r="C5" s="28">
        <v>201297</v>
      </c>
      <c r="D5" s="28">
        <v>1553</v>
      </c>
      <c r="E5" s="28">
        <v>39232</v>
      </c>
      <c r="F5" s="28">
        <v>63400</v>
      </c>
      <c r="G5" s="28">
        <v>23806</v>
      </c>
      <c r="H5" s="28">
        <v>9710</v>
      </c>
      <c r="I5" s="28">
        <v>7594</v>
      </c>
      <c r="J5" s="28">
        <v>3652</v>
      </c>
    </row>
    <row r="6" spans="1:10" s="24" customFormat="1" ht="34.5" customHeight="1">
      <c r="A6" s="30" t="s">
        <v>1891</v>
      </c>
      <c r="B6" s="28">
        <f>C6+D6+E6+F6+G6+H6+I6+J6</f>
        <v>340293</v>
      </c>
      <c r="C6" s="28">
        <v>198002</v>
      </c>
      <c r="D6" s="28">
        <v>1537</v>
      </c>
      <c r="E6" s="28">
        <v>39232</v>
      </c>
      <c r="F6" s="28">
        <v>62531</v>
      </c>
      <c r="G6" s="28">
        <v>21901</v>
      </c>
      <c r="H6" s="28">
        <v>9045</v>
      </c>
      <c r="I6" s="28">
        <v>4393</v>
      </c>
      <c r="J6" s="28">
        <v>3652</v>
      </c>
    </row>
    <row r="7" spans="1:10" s="24" customFormat="1" ht="34.5" customHeight="1">
      <c r="A7" s="30" t="s">
        <v>1892</v>
      </c>
      <c r="B7" s="28">
        <f>C7+D7+E7+F7+G7+H7+I7+J7</f>
        <v>2871</v>
      </c>
      <c r="C7" s="28">
        <v>2803</v>
      </c>
      <c r="D7" s="28"/>
      <c r="E7" s="28"/>
      <c r="F7" s="28">
        <v>68</v>
      </c>
      <c r="G7" s="28"/>
      <c r="H7" s="28"/>
      <c r="I7" s="28"/>
      <c r="J7" s="28"/>
    </row>
    <row r="8" spans="1:10" s="24" customFormat="1" ht="34.5" customHeight="1">
      <c r="A8" s="30" t="s">
        <v>1893</v>
      </c>
      <c r="B8" s="28">
        <f>C8+D8+E8+F8+G8+H8+I8+J8</f>
        <v>508</v>
      </c>
      <c r="C8" s="28">
        <v>492</v>
      </c>
      <c r="D8" s="28">
        <v>16</v>
      </c>
      <c r="E8" s="28"/>
      <c r="F8" s="28"/>
      <c r="G8" s="28"/>
      <c r="H8" s="28"/>
      <c r="I8" s="28"/>
      <c r="J8" s="28"/>
    </row>
    <row r="9" s="24" customFormat="1" ht="16.5" customHeight="1"/>
  </sheetData>
  <sheetProtection/>
  <mergeCells count="12">
    <mergeCell ref="E3:E4"/>
    <mergeCell ref="F3:F4"/>
    <mergeCell ref="G3:G4"/>
    <mergeCell ref="H3:H4"/>
    <mergeCell ref="I3:I4"/>
    <mergeCell ref="J3:J4"/>
    <mergeCell ref="A1:J1"/>
    <mergeCell ref="A2:J2"/>
    <mergeCell ref="A3:A4"/>
    <mergeCell ref="B3:B4"/>
    <mergeCell ref="C3:C4"/>
    <mergeCell ref="D3:D4"/>
  </mergeCells>
  <printOptions/>
  <pageMargins left="0.9055118110236221" right="0.31496062992125984" top="0.984251968503937" bottom="0.5905511811023623" header="0.3937007874015748" footer="0.3937007874015748"/>
  <pageSetup firstPageNumber="140" useFirstPageNumber="1" horizontalDpi="600" verticalDpi="600" orientation="landscape" pageOrder="overThenDown" paperSize="12" r:id="rId1"/>
  <headerFooter alignWithMargins="0">
    <oddFooter>&amp;C &amp;P</oddFooter>
  </headerFooter>
</worksheet>
</file>

<file path=xl/worksheets/sheet23.xml><?xml version="1.0" encoding="utf-8"?>
<worksheet xmlns="http://schemas.openxmlformats.org/spreadsheetml/2006/main" xmlns:r="http://schemas.openxmlformats.org/officeDocument/2006/relationships">
  <dimension ref="A1:L484"/>
  <sheetViews>
    <sheetView zoomScalePageLayoutView="0" workbookViewId="0" topLeftCell="A477">
      <selection activeCell="H513" sqref="H513"/>
    </sheetView>
  </sheetViews>
  <sheetFormatPr defaultColWidth="12.28125" defaultRowHeight="15"/>
  <cols>
    <col min="1" max="3" width="2.7109375" style="5" customWidth="1"/>
    <col min="4" max="4" width="33.8515625" style="5" customWidth="1"/>
    <col min="5" max="5" width="9.140625" style="5" customWidth="1"/>
    <col min="6" max="9" width="9.140625" style="23" customWidth="1"/>
    <col min="10" max="10" width="8.421875" style="5" customWidth="1"/>
    <col min="11" max="11" width="9.00390625" style="5" customWidth="1"/>
    <col min="12" max="12" width="57.140625" style="5" customWidth="1"/>
    <col min="13" max="165" width="9.00390625" style="5" customWidth="1"/>
    <col min="166" max="168" width="2.7109375" style="5" customWidth="1"/>
    <col min="169" max="169" width="32.7109375" style="5" customWidth="1"/>
    <col min="170" max="16384" width="12.28125" style="5" customWidth="1"/>
  </cols>
  <sheetData>
    <row r="1" spans="1:9" ht="31.5" customHeight="1">
      <c r="A1" s="64" t="s">
        <v>2958</v>
      </c>
      <c r="B1" s="64"/>
      <c r="C1" s="64"/>
      <c r="D1" s="64"/>
      <c r="E1" s="64"/>
      <c r="F1" s="64"/>
      <c r="G1" s="64"/>
      <c r="H1" s="64"/>
      <c r="I1" s="64"/>
    </row>
    <row r="2" spans="1:9" ht="15">
      <c r="A2" s="6"/>
      <c r="D2" s="69" t="s">
        <v>2645</v>
      </c>
      <c r="E2" s="69"/>
      <c r="F2" s="69"/>
      <c r="G2" s="69"/>
      <c r="H2" s="69"/>
      <c r="I2" s="69"/>
    </row>
    <row r="3" spans="1:9" ht="15" customHeight="1">
      <c r="A3" s="66" t="s">
        <v>1734</v>
      </c>
      <c r="B3" s="67"/>
      <c r="C3" s="67"/>
      <c r="D3" s="67"/>
      <c r="E3" s="67" t="s">
        <v>1743</v>
      </c>
      <c r="F3" s="68" t="s">
        <v>2643</v>
      </c>
      <c r="G3" s="68"/>
      <c r="H3" s="68"/>
      <c r="I3" s="68"/>
    </row>
    <row r="4" spans="1:12" ht="37.5" customHeight="1">
      <c r="A4" s="67" t="s">
        <v>1899</v>
      </c>
      <c r="B4" s="67"/>
      <c r="C4" s="67"/>
      <c r="D4" s="9" t="s">
        <v>1614</v>
      </c>
      <c r="E4" s="67"/>
      <c r="F4" s="22" t="s">
        <v>1900</v>
      </c>
      <c r="G4" s="22" t="s">
        <v>1901</v>
      </c>
      <c r="H4" s="22" t="s">
        <v>1902</v>
      </c>
      <c r="I4" s="22" t="s">
        <v>1903</v>
      </c>
      <c r="L4" s="10"/>
    </row>
    <row r="5" spans="1:9" ht="15" customHeight="1">
      <c r="A5" s="70" t="s">
        <v>3056</v>
      </c>
      <c r="B5" s="71" t="s">
        <v>3057</v>
      </c>
      <c r="C5" s="71" t="s">
        <v>3058</v>
      </c>
      <c r="D5" s="71" t="s">
        <v>1743</v>
      </c>
      <c r="E5" s="72">
        <f>F5+G5+H5+I5</f>
        <v>1620.18</v>
      </c>
      <c r="F5" s="72">
        <v>137.74</v>
      </c>
      <c r="G5" s="72">
        <v>56.74</v>
      </c>
      <c r="H5" s="72">
        <v>1113.27</v>
      </c>
      <c r="I5" s="72">
        <v>312.43</v>
      </c>
    </row>
    <row r="6" spans="1:9" ht="15" customHeight="1">
      <c r="A6" s="73" t="s">
        <v>1904</v>
      </c>
      <c r="B6" s="74" t="s">
        <v>1898</v>
      </c>
      <c r="C6" s="74" t="s">
        <v>1898</v>
      </c>
      <c r="D6" s="75" t="s">
        <v>546</v>
      </c>
      <c r="E6" s="72">
        <f aca="true" t="shared" si="0" ref="E6:E69">F6+G6+H6+I6</f>
        <v>326.75</v>
      </c>
      <c r="F6" s="72">
        <v>38.21</v>
      </c>
      <c r="G6" s="72">
        <v>28.28</v>
      </c>
      <c r="H6" s="72">
        <v>260.26</v>
      </c>
      <c r="I6" s="72">
        <v>0</v>
      </c>
    </row>
    <row r="7" spans="1:9" ht="15" customHeight="1">
      <c r="A7" s="73" t="s">
        <v>1905</v>
      </c>
      <c r="B7" s="74" t="s">
        <v>1898</v>
      </c>
      <c r="C7" s="74" t="s">
        <v>1898</v>
      </c>
      <c r="D7" s="75" t="s">
        <v>1906</v>
      </c>
      <c r="E7" s="72">
        <f t="shared" si="0"/>
        <v>3.7199999999999998</v>
      </c>
      <c r="F7" s="72">
        <v>0</v>
      </c>
      <c r="G7" s="72">
        <v>0.32</v>
      </c>
      <c r="H7" s="72">
        <v>3.4</v>
      </c>
      <c r="I7" s="72">
        <v>0</v>
      </c>
    </row>
    <row r="8" spans="1:9" ht="15" customHeight="1">
      <c r="A8" s="73" t="s">
        <v>1907</v>
      </c>
      <c r="B8" s="74" t="s">
        <v>1898</v>
      </c>
      <c r="C8" s="74" t="s">
        <v>1898</v>
      </c>
      <c r="D8" s="75" t="s">
        <v>1908</v>
      </c>
      <c r="E8" s="72">
        <f t="shared" si="0"/>
        <v>0.53</v>
      </c>
      <c r="F8" s="72">
        <v>0</v>
      </c>
      <c r="G8" s="72">
        <v>0.32</v>
      </c>
      <c r="H8" s="72">
        <v>0.21</v>
      </c>
      <c r="I8" s="72">
        <v>0</v>
      </c>
    </row>
    <row r="9" spans="1:9" ht="15" customHeight="1">
      <c r="A9" s="73" t="s">
        <v>1909</v>
      </c>
      <c r="B9" s="74" t="s">
        <v>1898</v>
      </c>
      <c r="C9" s="74" t="s">
        <v>1898</v>
      </c>
      <c r="D9" s="75" t="s">
        <v>1910</v>
      </c>
      <c r="E9" s="72">
        <f t="shared" si="0"/>
        <v>3.19</v>
      </c>
      <c r="F9" s="72">
        <v>0</v>
      </c>
      <c r="G9" s="72">
        <v>0</v>
      </c>
      <c r="H9" s="72">
        <v>3.19</v>
      </c>
      <c r="I9" s="72">
        <v>0</v>
      </c>
    </row>
    <row r="10" spans="1:9" ht="15" customHeight="1">
      <c r="A10" s="73" t="s">
        <v>1911</v>
      </c>
      <c r="B10" s="74" t="s">
        <v>1898</v>
      </c>
      <c r="C10" s="74" t="s">
        <v>1898</v>
      </c>
      <c r="D10" s="75" t="s">
        <v>1912</v>
      </c>
      <c r="E10" s="72">
        <f t="shared" si="0"/>
        <v>3.9</v>
      </c>
      <c r="F10" s="72">
        <v>1.23</v>
      </c>
      <c r="G10" s="72">
        <v>0.33</v>
      </c>
      <c r="H10" s="72">
        <v>2.34</v>
      </c>
      <c r="I10" s="72">
        <v>0</v>
      </c>
    </row>
    <row r="11" spans="1:9" ht="15" customHeight="1">
      <c r="A11" s="73" t="s">
        <v>1913</v>
      </c>
      <c r="B11" s="74" t="s">
        <v>1898</v>
      </c>
      <c r="C11" s="74" t="s">
        <v>1898</v>
      </c>
      <c r="D11" s="75" t="s">
        <v>1908</v>
      </c>
      <c r="E11" s="72">
        <f t="shared" si="0"/>
        <v>3.1399999999999997</v>
      </c>
      <c r="F11" s="72">
        <v>1.23</v>
      </c>
      <c r="G11" s="72">
        <v>0.25</v>
      </c>
      <c r="H11" s="72">
        <v>1.66</v>
      </c>
      <c r="I11" s="72">
        <v>0</v>
      </c>
    </row>
    <row r="12" spans="1:9" ht="15" customHeight="1">
      <c r="A12" s="73" t="s">
        <v>1914</v>
      </c>
      <c r="B12" s="74" t="s">
        <v>1898</v>
      </c>
      <c r="C12" s="74" t="s">
        <v>1898</v>
      </c>
      <c r="D12" s="75" t="s">
        <v>1910</v>
      </c>
      <c r="E12" s="72">
        <f t="shared" si="0"/>
        <v>0.76</v>
      </c>
      <c r="F12" s="72">
        <v>0</v>
      </c>
      <c r="G12" s="72">
        <v>0.08</v>
      </c>
      <c r="H12" s="72">
        <v>0.68</v>
      </c>
      <c r="I12" s="72">
        <v>0</v>
      </c>
    </row>
    <row r="13" spans="1:9" ht="15" customHeight="1">
      <c r="A13" s="73" t="s">
        <v>1915</v>
      </c>
      <c r="B13" s="74" t="s">
        <v>1898</v>
      </c>
      <c r="C13" s="74" t="s">
        <v>1898</v>
      </c>
      <c r="D13" s="75" t="s">
        <v>1916</v>
      </c>
      <c r="E13" s="72">
        <f t="shared" si="0"/>
        <v>180.10999999999999</v>
      </c>
      <c r="F13" s="72">
        <v>10.8</v>
      </c>
      <c r="G13" s="72">
        <v>5.36</v>
      </c>
      <c r="H13" s="72">
        <v>163.95</v>
      </c>
      <c r="I13" s="72">
        <v>0</v>
      </c>
    </row>
    <row r="14" spans="1:9" ht="15" customHeight="1">
      <c r="A14" s="73" t="s">
        <v>1917</v>
      </c>
      <c r="B14" s="74" t="s">
        <v>1898</v>
      </c>
      <c r="C14" s="74" t="s">
        <v>1898</v>
      </c>
      <c r="D14" s="75" t="s">
        <v>1908</v>
      </c>
      <c r="E14" s="72">
        <f t="shared" si="0"/>
        <v>9.81</v>
      </c>
      <c r="F14" s="72">
        <v>0</v>
      </c>
      <c r="G14" s="72">
        <v>1.81</v>
      </c>
      <c r="H14" s="72">
        <v>8</v>
      </c>
      <c r="I14" s="72">
        <v>0</v>
      </c>
    </row>
    <row r="15" spans="1:9" ht="15" customHeight="1">
      <c r="A15" s="73" t="s">
        <v>1918</v>
      </c>
      <c r="B15" s="74" t="s">
        <v>1898</v>
      </c>
      <c r="C15" s="74" t="s">
        <v>1898</v>
      </c>
      <c r="D15" s="75" t="s">
        <v>1910</v>
      </c>
      <c r="E15" s="72">
        <f t="shared" si="0"/>
        <v>49.510000000000005</v>
      </c>
      <c r="F15" s="72">
        <v>10.8</v>
      </c>
      <c r="G15" s="72">
        <v>0</v>
      </c>
      <c r="H15" s="72">
        <v>38.71</v>
      </c>
      <c r="I15" s="72">
        <v>0</v>
      </c>
    </row>
    <row r="16" spans="1:9" ht="15" customHeight="1">
      <c r="A16" s="73" t="s">
        <v>1919</v>
      </c>
      <c r="B16" s="74" t="s">
        <v>1898</v>
      </c>
      <c r="C16" s="74" t="s">
        <v>1898</v>
      </c>
      <c r="D16" s="75" t="s">
        <v>1920</v>
      </c>
      <c r="E16" s="72">
        <f t="shared" si="0"/>
        <v>117.23</v>
      </c>
      <c r="F16" s="72">
        <v>0</v>
      </c>
      <c r="G16" s="72">
        <v>0</v>
      </c>
      <c r="H16" s="72">
        <v>117.23</v>
      </c>
      <c r="I16" s="72">
        <v>0</v>
      </c>
    </row>
    <row r="17" spans="1:9" ht="15" customHeight="1">
      <c r="A17" s="73" t="s">
        <v>1921</v>
      </c>
      <c r="B17" s="74" t="s">
        <v>1898</v>
      </c>
      <c r="C17" s="74" t="s">
        <v>1898</v>
      </c>
      <c r="D17" s="75" t="s">
        <v>1922</v>
      </c>
      <c r="E17" s="72">
        <f t="shared" si="0"/>
        <v>0</v>
      </c>
      <c r="F17" s="72">
        <v>0</v>
      </c>
      <c r="G17" s="72">
        <v>0</v>
      </c>
      <c r="H17" s="72">
        <v>0</v>
      </c>
      <c r="I17" s="72">
        <v>0</v>
      </c>
    </row>
    <row r="18" spans="1:9" ht="15" customHeight="1">
      <c r="A18" s="73" t="s">
        <v>1923</v>
      </c>
      <c r="B18" s="74" t="s">
        <v>1898</v>
      </c>
      <c r="C18" s="74" t="s">
        <v>1898</v>
      </c>
      <c r="D18" s="75" t="s">
        <v>1924</v>
      </c>
      <c r="E18" s="72">
        <f t="shared" si="0"/>
        <v>2.98</v>
      </c>
      <c r="F18" s="72">
        <v>0</v>
      </c>
      <c r="G18" s="72">
        <v>2.98</v>
      </c>
      <c r="H18" s="72">
        <v>0</v>
      </c>
      <c r="I18" s="72">
        <v>0</v>
      </c>
    </row>
    <row r="19" spans="1:9" ht="15" customHeight="1">
      <c r="A19" s="73" t="s">
        <v>1925</v>
      </c>
      <c r="B19" s="74" t="s">
        <v>1898</v>
      </c>
      <c r="C19" s="74" t="s">
        <v>1898</v>
      </c>
      <c r="D19" s="75" t="s">
        <v>1926</v>
      </c>
      <c r="E19" s="72">
        <f t="shared" si="0"/>
        <v>0.54</v>
      </c>
      <c r="F19" s="72">
        <v>0</v>
      </c>
      <c r="G19" s="72">
        <v>0.54</v>
      </c>
      <c r="H19" s="72">
        <v>0</v>
      </c>
      <c r="I19" s="72">
        <v>0</v>
      </c>
    </row>
    <row r="20" spans="1:9" ht="15" customHeight="1">
      <c r="A20" s="73" t="s">
        <v>1927</v>
      </c>
      <c r="B20" s="74" t="s">
        <v>1898</v>
      </c>
      <c r="C20" s="74" t="s">
        <v>1898</v>
      </c>
      <c r="D20" s="75" t="s">
        <v>1928</v>
      </c>
      <c r="E20" s="72">
        <f t="shared" si="0"/>
        <v>0.02</v>
      </c>
      <c r="F20" s="72">
        <v>0</v>
      </c>
      <c r="G20" s="72">
        <v>0.02</v>
      </c>
      <c r="H20" s="72">
        <v>0</v>
      </c>
      <c r="I20" s="72">
        <v>0</v>
      </c>
    </row>
    <row r="21" spans="1:9" ht="15" customHeight="1">
      <c r="A21" s="73" t="s">
        <v>1929</v>
      </c>
      <c r="B21" s="74" t="s">
        <v>1898</v>
      </c>
      <c r="C21" s="74" t="s">
        <v>1898</v>
      </c>
      <c r="D21" s="75" t="s">
        <v>1930</v>
      </c>
      <c r="E21" s="72">
        <f t="shared" si="0"/>
        <v>0.79</v>
      </c>
      <c r="F21" s="72">
        <v>0</v>
      </c>
      <c r="G21" s="72">
        <v>0.47</v>
      </c>
      <c r="H21" s="72">
        <v>0.32</v>
      </c>
      <c r="I21" s="72">
        <v>0</v>
      </c>
    </row>
    <row r="22" spans="1:9" ht="15" customHeight="1">
      <c r="A22" s="73" t="s">
        <v>1931</v>
      </c>
      <c r="B22" s="74" t="s">
        <v>1898</v>
      </c>
      <c r="C22" s="74" t="s">
        <v>1898</v>
      </c>
      <c r="D22" s="75" t="s">
        <v>1908</v>
      </c>
      <c r="E22" s="72">
        <f t="shared" si="0"/>
        <v>0.22</v>
      </c>
      <c r="F22" s="72">
        <v>0</v>
      </c>
      <c r="G22" s="72">
        <v>0.22</v>
      </c>
      <c r="H22" s="72">
        <v>0</v>
      </c>
      <c r="I22" s="72">
        <v>0</v>
      </c>
    </row>
    <row r="23" spans="1:9" ht="15" customHeight="1">
      <c r="A23" s="73" t="s">
        <v>1932</v>
      </c>
      <c r="B23" s="74" t="s">
        <v>1898</v>
      </c>
      <c r="C23" s="74" t="s">
        <v>1898</v>
      </c>
      <c r="D23" s="75" t="s">
        <v>1910</v>
      </c>
      <c r="E23" s="72">
        <f t="shared" si="0"/>
        <v>0.16</v>
      </c>
      <c r="F23" s="72">
        <v>0</v>
      </c>
      <c r="G23" s="72">
        <v>0.16</v>
      </c>
      <c r="H23" s="72">
        <v>0</v>
      </c>
      <c r="I23" s="72">
        <v>0</v>
      </c>
    </row>
    <row r="24" spans="1:9" ht="15" customHeight="1">
      <c r="A24" s="73" t="s">
        <v>1933</v>
      </c>
      <c r="B24" s="74" t="s">
        <v>1898</v>
      </c>
      <c r="C24" s="74" t="s">
        <v>1898</v>
      </c>
      <c r="D24" s="75" t="s">
        <v>1934</v>
      </c>
      <c r="E24" s="72">
        <f t="shared" si="0"/>
        <v>0.41000000000000003</v>
      </c>
      <c r="F24" s="72">
        <v>0</v>
      </c>
      <c r="G24" s="72">
        <v>0.09</v>
      </c>
      <c r="H24" s="72">
        <v>0.32</v>
      </c>
      <c r="I24" s="72">
        <v>0</v>
      </c>
    </row>
    <row r="25" spans="1:9" ht="15" customHeight="1">
      <c r="A25" s="73" t="s">
        <v>1935</v>
      </c>
      <c r="B25" s="74" t="s">
        <v>1898</v>
      </c>
      <c r="C25" s="74" t="s">
        <v>1898</v>
      </c>
      <c r="D25" s="75" t="s">
        <v>1936</v>
      </c>
      <c r="E25" s="72">
        <f t="shared" si="0"/>
        <v>0.3</v>
      </c>
      <c r="F25" s="72">
        <v>0</v>
      </c>
      <c r="G25" s="72">
        <v>0.3</v>
      </c>
      <c r="H25" s="72">
        <v>0</v>
      </c>
      <c r="I25" s="72">
        <v>0</v>
      </c>
    </row>
    <row r="26" spans="1:9" ht="15" customHeight="1">
      <c r="A26" s="73" t="s">
        <v>1937</v>
      </c>
      <c r="B26" s="74" t="s">
        <v>1898</v>
      </c>
      <c r="C26" s="74" t="s">
        <v>1898</v>
      </c>
      <c r="D26" s="75" t="s">
        <v>1908</v>
      </c>
      <c r="E26" s="72">
        <f t="shared" si="0"/>
        <v>0.07</v>
      </c>
      <c r="F26" s="72">
        <v>0</v>
      </c>
      <c r="G26" s="72">
        <v>0.07</v>
      </c>
      <c r="H26" s="72">
        <v>0</v>
      </c>
      <c r="I26" s="72">
        <v>0</v>
      </c>
    </row>
    <row r="27" spans="1:9" ht="15" customHeight="1">
      <c r="A27" s="73" t="s">
        <v>1938</v>
      </c>
      <c r="B27" s="74" t="s">
        <v>1898</v>
      </c>
      <c r="C27" s="74" t="s">
        <v>1898</v>
      </c>
      <c r="D27" s="75" t="s">
        <v>1910</v>
      </c>
      <c r="E27" s="72">
        <f t="shared" si="0"/>
        <v>0.23</v>
      </c>
      <c r="F27" s="72">
        <v>0</v>
      </c>
      <c r="G27" s="72">
        <v>0.23</v>
      </c>
      <c r="H27" s="72">
        <v>0</v>
      </c>
      <c r="I27" s="72">
        <v>0</v>
      </c>
    </row>
    <row r="28" spans="1:9" ht="15" customHeight="1">
      <c r="A28" s="73" t="s">
        <v>1939</v>
      </c>
      <c r="B28" s="74" t="s">
        <v>1898</v>
      </c>
      <c r="C28" s="74" t="s">
        <v>1898</v>
      </c>
      <c r="D28" s="75" t="s">
        <v>1940</v>
      </c>
      <c r="E28" s="72">
        <f t="shared" si="0"/>
        <v>13.26</v>
      </c>
      <c r="F28" s="72">
        <v>0</v>
      </c>
      <c r="G28" s="72">
        <v>1.03</v>
      </c>
      <c r="H28" s="72">
        <v>12.23</v>
      </c>
      <c r="I28" s="72">
        <v>0</v>
      </c>
    </row>
    <row r="29" spans="1:9" ht="15" customHeight="1">
      <c r="A29" s="73" t="s">
        <v>1941</v>
      </c>
      <c r="B29" s="74" t="s">
        <v>1898</v>
      </c>
      <c r="C29" s="74" t="s">
        <v>1898</v>
      </c>
      <c r="D29" s="75" t="s">
        <v>1908</v>
      </c>
      <c r="E29" s="72">
        <f t="shared" si="0"/>
        <v>0.98</v>
      </c>
      <c r="F29" s="72">
        <v>0</v>
      </c>
      <c r="G29" s="72">
        <v>0.98</v>
      </c>
      <c r="H29" s="72">
        <v>0</v>
      </c>
      <c r="I29" s="72">
        <v>0</v>
      </c>
    </row>
    <row r="30" spans="1:9" ht="15" customHeight="1">
      <c r="A30" s="73" t="s">
        <v>1942</v>
      </c>
      <c r="B30" s="74" t="s">
        <v>1898</v>
      </c>
      <c r="C30" s="74" t="s">
        <v>1898</v>
      </c>
      <c r="D30" s="75" t="s">
        <v>1910</v>
      </c>
      <c r="E30" s="72">
        <f t="shared" si="0"/>
        <v>0.05</v>
      </c>
      <c r="F30" s="72">
        <v>0</v>
      </c>
      <c r="G30" s="72">
        <v>0.05</v>
      </c>
      <c r="H30" s="72">
        <v>0</v>
      </c>
      <c r="I30" s="72">
        <v>0</v>
      </c>
    </row>
    <row r="31" spans="1:9" ht="15" customHeight="1">
      <c r="A31" s="73" t="s">
        <v>2959</v>
      </c>
      <c r="B31" s="74" t="s">
        <v>1898</v>
      </c>
      <c r="C31" s="74" t="s">
        <v>1898</v>
      </c>
      <c r="D31" s="75" t="s">
        <v>2960</v>
      </c>
      <c r="E31" s="72">
        <f t="shared" si="0"/>
        <v>0</v>
      </c>
      <c r="F31" s="72">
        <v>0</v>
      </c>
      <c r="G31" s="72">
        <v>0</v>
      </c>
      <c r="H31" s="72">
        <v>0</v>
      </c>
      <c r="I31" s="72">
        <v>0</v>
      </c>
    </row>
    <row r="32" spans="1:9" ht="15" customHeight="1">
      <c r="A32" s="73" t="s">
        <v>1943</v>
      </c>
      <c r="B32" s="74" t="s">
        <v>1898</v>
      </c>
      <c r="C32" s="74" t="s">
        <v>1898</v>
      </c>
      <c r="D32" s="75" t="s">
        <v>1928</v>
      </c>
      <c r="E32" s="72">
        <f t="shared" si="0"/>
        <v>12.23</v>
      </c>
      <c r="F32" s="72">
        <v>0</v>
      </c>
      <c r="G32" s="72">
        <v>0</v>
      </c>
      <c r="H32" s="72">
        <v>12.23</v>
      </c>
      <c r="I32" s="72">
        <v>0</v>
      </c>
    </row>
    <row r="33" spans="1:9" ht="15" customHeight="1">
      <c r="A33" s="73" t="s">
        <v>1944</v>
      </c>
      <c r="B33" s="74" t="s">
        <v>1898</v>
      </c>
      <c r="C33" s="74" t="s">
        <v>1898</v>
      </c>
      <c r="D33" s="75" t="s">
        <v>1945</v>
      </c>
      <c r="E33" s="72">
        <f t="shared" si="0"/>
        <v>0</v>
      </c>
      <c r="F33" s="72">
        <v>0</v>
      </c>
      <c r="G33" s="72">
        <v>0</v>
      </c>
      <c r="H33" s="72">
        <v>0</v>
      </c>
      <c r="I33" s="72">
        <v>0</v>
      </c>
    </row>
    <row r="34" spans="1:9" ht="15" customHeight="1">
      <c r="A34" s="73" t="s">
        <v>1946</v>
      </c>
      <c r="B34" s="74" t="s">
        <v>1898</v>
      </c>
      <c r="C34" s="74" t="s">
        <v>1898</v>
      </c>
      <c r="D34" s="75" t="s">
        <v>1947</v>
      </c>
      <c r="E34" s="72">
        <f t="shared" si="0"/>
        <v>0.31</v>
      </c>
      <c r="F34" s="72">
        <v>0</v>
      </c>
      <c r="G34" s="72">
        <v>0.31</v>
      </c>
      <c r="H34" s="72">
        <v>0</v>
      </c>
      <c r="I34" s="72">
        <v>0</v>
      </c>
    </row>
    <row r="35" spans="1:9" ht="15" customHeight="1">
      <c r="A35" s="73" t="s">
        <v>1948</v>
      </c>
      <c r="B35" s="74" t="s">
        <v>1898</v>
      </c>
      <c r="C35" s="74" t="s">
        <v>1898</v>
      </c>
      <c r="D35" s="75" t="s">
        <v>1908</v>
      </c>
      <c r="E35" s="72">
        <f t="shared" si="0"/>
        <v>0.31</v>
      </c>
      <c r="F35" s="72">
        <v>0</v>
      </c>
      <c r="G35" s="72">
        <v>0.31</v>
      </c>
      <c r="H35" s="72">
        <v>0</v>
      </c>
      <c r="I35" s="72">
        <v>0</v>
      </c>
    </row>
    <row r="36" spans="1:9" ht="15" customHeight="1">
      <c r="A36" s="73" t="s">
        <v>1949</v>
      </c>
      <c r="B36" s="74" t="s">
        <v>1898</v>
      </c>
      <c r="C36" s="74" t="s">
        <v>1898</v>
      </c>
      <c r="D36" s="75" t="s">
        <v>1910</v>
      </c>
      <c r="E36" s="72">
        <f t="shared" si="0"/>
        <v>0</v>
      </c>
      <c r="F36" s="72">
        <v>0</v>
      </c>
      <c r="G36" s="72">
        <v>0</v>
      </c>
      <c r="H36" s="72">
        <v>0</v>
      </c>
      <c r="I36" s="72">
        <v>0</v>
      </c>
    </row>
    <row r="37" spans="1:9" ht="15" customHeight="1">
      <c r="A37" s="73" t="s">
        <v>1950</v>
      </c>
      <c r="B37" s="74" t="s">
        <v>1898</v>
      </c>
      <c r="C37" s="74" t="s">
        <v>1898</v>
      </c>
      <c r="D37" s="75" t="s">
        <v>1951</v>
      </c>
      <c r="E37" s="72">
        <f t="shared" si="0"/>
        <v>0</v>
      </c>
      <c r="F37" s="72">
        <v>0</v>
      </c>
      <c r="G37" s="72">
        <v>0</v>
      </c>
      <c r="H37" s="72">
        <v>0</v>
      </c>
      <c r="I37" s="72">
        <v>0</v>
      </c>
    </row>
    <row r="38" spans="1:9" ht="15" customHeight="1">
      <c r="A38" s="73" t="s">
        <v>1952</v>
      </c>
      <c r="B38" s="74" t="s">
        <v>1898</v>
      </c>
      <c r="C38" s="74" t="s">
        <v>1898</v>
      </c>
      <c r="D38" s="75" t="s">
        <v>1953</v>
      </c>
      <c r="E38" s="72">
        <f t="shared" si="0"/>
        <v>0.27</v>
      </c>
      <c r="F38" s="72">
        <v>0</v>
      </c>
      <c r="G38" s="72">
        <v>0.27</v>
      </c>
      <c r="H38" s="72">
        <v>0</v>
      </c>
      <c r="I38" s="72">
        <v>0</v>
      </c>
    </row>
    <row r="39" spans="1:9" ht="15" customHeight="1">
      <c r="A39" s="73" t="s">
        <v>1954</v>
      </c>
      <c r="B39" s="74" t="s">
        <v>1898</v>
      </c>
      <c r="C39" s="74" t="s">
        <v>1898</v>
      </c>
      <c r="D39" s="75" t="s">
        <v>1908</v>
      </c>
      <c r="E39" s="72">
        <f t="shared" si="0"/>
        <v>0.04</v>
      </c>
      <c r="F39" s="72">
        <v>0</v>
      </c>
      <c r="G39" s="72">
        <v>0.04</v>
      </c>
      <c r="H39" s="72">
        <v>0</v>
      </c>
      <c r="I39" s="72">
        <v>0</v>
      </c>
    </row>
    <row r="40" spans="1:9" ht="15" customHeight="1">
      <c r="A40" s="73" t="s">
        <v>1955</v>
      </c>
      <c r="B40" s="74" t="s">
        <v>1898</v>
      </c>
      <c r="C40" s="74" t="s">
        <v>1898</v>
      </c>
      <c r="D40" s="75" t="s">
        <v>1910</v>
      </c>
      <c r="E40" s="72">
        <f t="shared" si="0"/>
        <v>0.23</v>
      </c>
      <c r="F40" s="72">
        <v>0</v>
      </c>
      <c r="G40" s="72">
        <v>0.23</v>
      </c>
      <c r="H40" s="72">
        <v>0</v>
      </c>
      <c r="I40" s="72">
        <v>0</v>
      </c>
    </row>
    <row r="41" spans="1:9" ht="15" customHeight="1">
      <c r="A41" s="73" t="s">
        <v>1956</v>
      </c>
      <c r="B41" s="74" t="s">
        <v>1898</v>
      </c>
      <c r="C41" s="74" t="s">
        <v>1898</v>
      </c>
      <c r="D41" s="75" t="s">
        <v>1957</v>
      </c>
      <c r="E41" s="72">
        <f t="shared" si="0"/>
        <v>0</v>
      </c>
      <c r="F41" s="72">
        <v>0</v>
      </c>
      <c r="G41" s="72">
        <v>0</v>
      </c>
      <c r="H41" s="72">
        <v>0</v>
      </c>
      <c r="I41" s="72">
        <v>0</v>
      </c>
    </row>
    <row r="42" spans="1:9" ht="15" customHeight="1">
      <c r="A42" s="73" t="s">
        <v>1958</v>
      </c>
      <c r="B42" s="74" t="s">
        <v>1898</v>
      </c>
      <c r="C42" s="74" t="s">
        <v>1898</v>
      </c>
      <c r="D42" s="75" t="s">
        <v>1959</v>
      </c>
      <c r="E42" s="72">
        <f t="shared" si="0"/>
        <v>0</v>
      </c>
      <c r="F42" s="72">
        <v>0</v>
      </c>
      <c r="G42" s="72">
        <v>0</v>
      </c>
      <c r="H42" s="72">
        <v>0</v>
      </c>
      <c r="I42" s="72">
        <v>0</v>
      </c>
    </row>
    <row r="43" spans="1:9" ht="15" customHeight="1">
      <c r="A43" s="73" t="s">
        <v>1960</v>
      </c>
      <c r="B43" s="74" t="s">
        <v>1898</v>
      </c>
      <c r="C43" s="74" t="s">
        <v>1898</v>
      </c>
      <c r="D43" s="75" t="s">
        <v>1961</v>
      </c>
      <c r="E43" s="72">
        <f t="shared" si="0"/>
        <v>19.48</v>
      </c>
      <c r="F43" s="72">
        <v>0</v>
      </c>
      <c r="G43" s="72">
        <v>0.01</v>
      </c>
      <c r="H43" s="72">
        <v>19.47</v>
      </c>
      <c r="I43" s="72">
        <v>0</v>
      </c>
    </row>
    <row r="44" spans="1:9" ht="15" customHeight="1">
      <c r="A44" s="73" t="s">
        <v>1962</v>
      </c>
      <c r="B44" s="74" t="s">
        <v>1898</v>
      </c>
      <c r="C44" s="74" t="s">
        <v>1898</v>
      </c>
      <c r="D44" s="75" t="s">
        <v>1908</v>
      </c>
      <c r="E44" s="72">
        <f t="shared" si="0"/>
        <v>18.630000000000003</v>
      </c>
      <c r="F44" s="72">
        <v>0</v>
      </c>
      <c r="G44" s="72">
        <v>0.01</v>
      </c>
      <c r="H44" s="72">
        <v>18.62</v>
      </c>
      <c r="I44" s="72">
        <v>0</v>
      </c>
    </row>
    <row r="45" spans="1:9" ht="15" customHeight="1">
      <c r="A45" s="73" t="s">
        <v>1963</v>
      </c>
      <c r="B45" s="74" t="s">
        <v>1898</v>
      </c>
      <c r="C45" s="74" t="s">
        <v>1898</v>
      </c>
      <c r="D45" s="75" t="s">
        <v>1910</v>
      </c>
      <c r="E45" s="72">
        <f t="shared" si="0"/>
        <v>0.85</v>
      </c>
      <c r="F45" s="72">
        <v>0</v>
      </c>
      <c r="G45" s="72">
        <v>0</v>
      </c>
      <c r="H45" s="72">
        <v>0.85</v>
      </c>
      <c r="I45" s="72">
        <v>0</v>
      </c>
    </row>
    <row r="46" spans="1:9" ht="15" customHeight="1">
      <c r="A46" s="73" t="s">
        <v>1964</v>
      </c>
      <c r="B46" s="74" t="s">
        <v>1898</v>
      </c>
      <c r="C46" s="74" t="s">
        <v>1898</v>
      </c>
      <c r="D46" s="75" t="s">
        <v>1965</v>
      </c>
      <c r="E46" s="72">
        <f t="shared" si="0"/>
        <v>18.97</v>
      </c>
      <c r="F46" s="72">
        <v>5.3</v>
      </c>
      <c r="G46" s="72">
        <v>13.67</v>
      </c>
      <c r="H46" s="72">
        <v>0</v>
      </c>
      <c r="I46" s="72">
        <v>0</v>
      </c>
    </row>
    <row r="47" spans="1:9" ht="15" customHeight="1">
      <c r="A47" s="73" t="s">
        <v>1966</v>
      </c>
      <c r="B47" s="74" t="s">
        <v>1898</v>
      </c>
      <c r="C47" s="74" t="s">
        <v>1898</v>
      </c>
      <c r="D47" s="75" t="s">
        <v>1908</v>
      </c>
      <c r="E47" s="72">
        <f t="shared" si="0"/>
        <v>0.03</v>
      </c>
      <c r="F47" s="72">
        <v>0</v>
      </c>
      <c r="G47" s="72">
        <v>0.03</v>
      </c>
      <c r="H47" s="72">
        <v>0</v>
      </c>
      <c r="I47" s="72">
        <v>0</v>
      </c>
    </row>
    <row r="48" spans="1:9" ht="15" customHeight="1">
      <c r="A48" s="73" t="s">
        <v>1967</v>
      </c>
      <c r="B48" s="74" t="s">
        <v>1898</v>
      </c>
      <c r="C48" s="74" t="s">
        <v>1898</v>
      </c>
      <c r="D48" s="75" t="s">
        <v>1910</v>
      </c>
      <c r="E48" s="72">
        <f t="shared" si="0"/>
        <v>0</v>
      </c>
      <c r="F48" s="72">
        <v>0</v>
      </c>
      <c r="G48" s="72">
        <v>0</v>
      </c>
      <c r="H48" s="72">
        <v>0</v>
      </c>
      <c r="I48" s="72">
        <v>0</v>
      </c>
    </row>
    <row r="49" spans="1:9" ht="15" customHeight="1">
      <c r="A49" s="73" t="s">
        <v>1968</v>
      </c>
      <c r="B49" s="74" t="s">
        <v>1898</v>
      </c>
      <c r="C49" s="74" t="s">
        <v>1898</v>
      </c>
      <c r="D49" s="75" t="s">
        <v>1969</v>
      </c>
      <c r="E49" s="72">
        <f t="shared" si="0"/>
        <v>18.94</v>
      </c>
      <c r="F49" s="72">
        <v>5.3</v>
      </c>
      <c r="G49" s="72">
        <v>13.64</v>
      </c>
      <c r="H49" s="72">
        <v>0</v>
      </c>
      <c r="I49" s="72">
        <v>0</v>
      </c>
    </row>
    <row r="50" spans="1:9" ht="15" customHeight="1">
      <c r="A50" s="73" t="s">
        <v>1970</v>
      </c>
      <c r="B50" s="74" t="s">
        <v>1898</v>
      </c>
      <c r="C50" s="74" t="s">
        <v>1898</v>
      </c>
      <c r="D50" s="75" t="s">
        <v>1971</v>
      </c>
      <c r="E50" s="72">
        <f t="shared" si="0"/>
        <v>46.85</v>
      </c>
      <c r="F50" s="72">
        <v>6.7</v>
      </c>
      <c r="G50" s="72">
        <v>0.51</v>
      </c>
      <c r="H50" s="72">
        <v>39.64</v>
      </c>
      <c r="I50" s="72">
        <v>0</v>
      </c>
    </row>
    <row r="51" spans="1:9" ht="15" customHeight="1">
      <c r="A51" s="73" t="s">
        <v>1972</v>
      </c>
      <c r="B51" s="74" t="s">
        <v>1898</v>
      </c>
      <c r="C51" s="74" t="s">
        <v>1898</v>
      </c>
      <c r="D51" s="75" t="s">
        <v>1908</v>
      </c>
      <c r="E51" s="72">
        <f t="shared" si="0"/>
        <v>46.85</v>
      </c>
      <c r="F51" s="72">
        <v>6.7</v>
      </c>
      <c r="G51" s="72">
        <v>0.51</v>
      </c>
      <c r="H51" s="72">
        <v>39.64</v>
      </c>
      <c r="I51" s="72">
        <v>0</v>
      </c>
    </row>
    <row r="52" spans="1:9" ht="15" customHeight="1">
      <c r="A52" s="73" t="s">
        <v>1973</v>
      </c>
      <c r="B52" s="74" t="s">
        <v>1898</v>
      </c>
      <c r="C52" s="74" t="s">
        <v>1898</v>
      </c>
      <c r="D52" s="75" t="s">
        <v>1910</v>
      </c>
      <c r="E52" s="72">
        <f t="shared" si="0"/>
        <v>0</v>
      </c>
      <c r="F52" s="72">
        <v>0</v>
      </c>
      <c r="G52" s="72">
        <v>0</v>
      </c>
      <c r="H52" s="72">
        <v>0</v>
      </c>
      <c r="I52" s="72">
        <v>0</v>
      </c>
    </row>
    <row r="53" spans="1:9" ht="15" customHeight="1">
      <c r="A53" s="73" t="s">
        <v>1974</v>
      </c>
      <c r="B53" s="74" t="s">
        <v>1898</v>
      </c>
      <c r="C53" s="74" t="s">
        <v>1898</v>
      </c>
      <c r="D53" s="75" t="s">
        <v>1975</v>
      </c>
      <c r="E53" s="72">
        <f t="shared" si="0"/>
        <v>0</v>
      </c>
      <c r="F53" s="72">
        <v>0</v>
      </c>
      <c r="G53" s="72">
        <v>0</v>
      </c>
      <c r="H53" s="72">
        <v>0</v>
      </c>
      <c r="I53" s="72">
        <v>0</v>
      </c>
    </row>
    <row r="54" spans="1:9" ht="15" customHeight="1">
      <c r="A54" s="73" t="s">
        <v>1976</v>
      </c>
      <c r="B54" s="74" t="s">
        <v>1898</v>
      </c>
      <c r="C54" s="74" t="s">
        <v>1898</v>
      </c>
      <c r="D54" s="75" t="s">
        <v>1977</v>
      </c>
      <c r="E54" s="72">
        <f t="shared" si="0"/>
        <v>3.3899999999999997</v>
      </c>
      <c r="F54" s="72">
        <v>0</v>
      </c>
      <c r="G54" s="72">
        <v>0.03</v>
      </c>
      <c r="H54" s="72">
        <v>3.36</v>
      </c>
      <c r="I54" s="72">
        <v>0</v>
      </c>
    </row>
    <row r="55" spans="1:9" ht="15" customHeight="1">
      <c r="A55" s="73" t="s">
        <v>1978</v>
      </c>
      <c r="B55" s="74" t="s">
        <v>1898</v>
      </c>
      <c r="C55" s="74" t="s">
        <v>1898</v>
      </c>
      <c r="D55" s="75" t="s">
        <v>1979</v>
      </c>
      <c r="E55" s="72">
        <f t="shared" si="0"/>
        <v>0</v>
      </c>
      <c r="F55" s="72">
        <v>0</v>
      </c>
      <c r="G55" s="72">
        <v>0</v>
      </c>
      <c r="H55" s="72">
        <v>0</v>
      </c>
      <c r="I55" s="72">
        <v>0</v>
      </c>
    </row>
    <row r="56" spans="1:9" ht="15" customHeight="1">
      <c r="A56" s="73" t="s">
        <v>1980</v>
      </c>
      <c r="B56" s="74" t="s">
        <v>1898</v>
      </c>
      <c r="C56" s="74" t="s">
        <v>1898</v>
      </c>
      <c r="D56" s="75" t="s">
        <v>1928</v>
      </c>
      <c r="E56" s="72">
        <f t="shared" si="0"/>
        <v>3.3899999999999997</v>
      </c>
      <c r="F56" s="72">
        <v>0</v>
      </c>
      <c r="G56" s="72">
        <v>0.03</v>
      </c>
      <c r="H56" s="72">
        <v>3.36</v>
      </c>
      <c r="I56" s="72">
        <v>0</v>
      </c>
    </row>
    <row r="57" spans="1:9" ht="15" customHeight="1">
      <c r="A57" s="73" t="s">
        <v>1981</v>
      </c>
      <c r="B57" s="74" t="s">
        <v>1898</v>
      </c>
      <c r="C57" s="74" t="s">
        <v>1898</v>
      </c>
      <c r="D57" s="75" t="s">
        <v>1982</v>
      </c>
      <c r="E57" s="72">
        <f t="shared" si="0"/>
        <v>5.44</v>
      </c>
      <c r="F57" s="72">
        <v>5.2</v>
      </c>
      <c r="G57" s="72">
        <v>0.24</v>
      </c>
      <c r="H57" s="72">
        <v>0</v>
      </c>
      <c r="I57" s="72">
        <v>0</v>
      </c>
    </row>
    <row r="58" spans="1:9" ht="15" customHeight="1">
      <c r="A58" s="73" t="s">
        <v>1983</v>
      </c>
      <c r="B58" s="74" t="s">
        <v>1898</v>
      </c>
      <c r="C58" s="74" t="s">
        <v>1898</v>
      </c>
      <c r="D58" s="75" t="s">
        <v>1908</v>
      </c>
      <c r="E58" s="72">
        <f t="shared" si="0"/>
        <v>0.24</v>
      </c>
      <c r="F58" s="72">
        <v>0</v>
      </c>
      <c r="G58" s="72">
        <v>0.24</v>
      </c>
      <c r="H58" s="72">
        <v>0</v>
      </c>
      <c r="I58" s="72">
        <v>0</v>
      </c>
    </row>
    <row r="59" spans="1:9" ht="15" customHeight="1">
      <c r="A59" s="73" t="s">
        <v>1984</v>
      </c>
      <c r="B59" s="74" t="s">
        <v>1898</v>
      </c>
      <c r="C59" s="74" t="s">
        <v>1898</v>
      </c>
      <c r="D59" s="75" t="s">
        <v>1910</v>
      </c>
      <c r="E59" s="72">
        <f t="shared" si="0"/>
        <v>5.2</v>
      </c>
      <c r="F59" s="72">
        <v>5.2</v>
      </c>
      <c r="G59" s="72">
        <v>0</v>
      </c>
      <c r="H59" s="72">
        <v>0</v>
      </c>
      <c r="I59" s="72">
        <v>0</v>
      </c>
    </row>
    <row r="60" spans="1:9" ht="15" customHeight="1">
      <c r="A60" s="73" t="s">
        <v>1985</v>
      </c>
      <c r="B60" s="74" t="s">
        <v>1898</v>
      </c>
      <c r="C60" s="74" t="s">
        <v>1898</v>
      </c>
      <c r="D60" s="75" t="s">
        <v>1986</v>
      </c>
      <c r="E60" s="72">
        <f t="shared" si="0"/>
        <v>2.6</v>
      </c>
      <c r="F60" s="72">
        <v>2.6</v>
      </c>
      <c r="G60" s="72">
        <v>0</v>
      </c>
      <c r="H60" s="72">
        <v>0</v>
      </c>
      <c r="I60" s="72">
        <v>0</v>
      </c>
    </row>
    <row r="61" spans="1:9" ht="15" customHeight="1">
      <c r="A61" s="73" t="s">
        <v>1987</v>
      </c>
      <c r="B61" s="74" t="s">
        <v>1898</v>
      </c>
      <c r="C61" s="74" t="s">
        <v>1898</v>
      </c>
      <c r="D61" s="75" t="s">
        <v>1908</v>
      </c>
      <c r="E61" s="72">
        <f t="shared" si="0"/>
        <v>2.6</v>
      </c>
      <c r="F61" s="72">
        <v>2.6</v>
      </c>
      <c r="G61" s="72">
        <v>0</v>
      </c>
      <c r="H61" s="72">
        <v>0</v>
      </c>
      <c r="I61" s="72">
        <v>0</v>
      </c>
    </row>
    <row r="62" spans="1:9" ht="15" customHeight="1">
      <c r="A62" s="73" t="s">
        <v>1988</v>
      </c>
      <c r="B62" s="74" t="s">
        <v>1898</v>
      </c>
      <c r="C62" s="74" t="s">
        <v>1898</v>
      </c>
      <c r="D62" s="75" t="s">
        <v>1910</v>
      </c>
      <c r="E62" s="72">
        <f t="shared" si="0"/>
        <v>0</v>
      </c>
      <c r="F62" s="72">
        <v>0</v>
      </c>
      <c r="G62" s="72">
        <v>0</v>
      </c>
      <c r="H62" s="72">
        <v>0</v>
      </c>
      <c r="I62" s="72">
        <v>0</v>
      </c>
    </row>
    <row r="63" spans="1:9" ht="15" customHeight="1">
      <c r="A63" s="73" t="s">
        <v>1989</v>
      </c>
      <c r="B63" s="74" t="s">
        <v>1898</v>
      </c>
      <c r="C63" s="74" t="s">
        <v>1898</v>
      </c>
      <c r="D63" s="75" t="s">
        <v>1990</v>
      </c>
      <c r="E63" s="72">
        <f t="shared" si="0"/>
        <v>0</v>
      </c>
      <c r="F63" s="72">
        <v>0</v>
      </c>
      <c r="G63" s="72">
        <v>0</v>
      </c>
      <c r="H63" s="72">
        <v>0</v>
      </c>
      <c r="I63" s="72">
        <v>0</v>
      </c>
    </row>
    <row r="64" spans="1:9" ht="15" customHeight="1">
      <c r="A64" s="73" t="s">
        <v>1991</v>
      </c>
      <c r="B64" s="74" t="s">
        <v>1898</v>
      </c>
      <c r="C64" s="74" t="s">
        <v>1898</v>
      </c>
      <c r="D64" s="75" t="s">
        <v>1992</v>
      </c>
      <c r="E64" s="72">
        <f t="shared" si="0"/>
        <v>0</v>
      </c>
      <c r="F64" s="72">
        <v>0</v>
      </c>
      <c r="G64" s="72">
        <v>0</v>
      </c>
      <c r="H64" s="72">
        <v>0</v>
      </c>
      <c r="I64" s="72">
        <v>0</v>
      </c>
    </row>
    <row r="65" spans="1:9" ht="15" customHeight="1">
      <c r="A65" s="73" t="s">
        <v>1993</v>
      </c>
      <c r="B65" s="74" t="s">
        <v>1898</v>
      </c>
      <c r="C65" s="74" t="s">
        <v>1898</v>
      </c>
      <c r="D65" s="75" t="s">
        <v>1908</v>
      </c>
      <c r="E65" s="72">
        <f t="shared" si="0"/>
        <v>0</v>
      </c>
      <c r="F65" s="72">
        <v>0</v>
      </c>
      <c r="G65" s="72">
        <v>0</v>
      </c>
      <c r="H65" s="72">
        <v>0</v>
      </c>
      <c r="I65" s="72">
        <v>0</v>
      </c>
    </row>
    <row r="66" spans="1:9" ht="15" customHeight="1">
      <c r="A66" s="73" t="s">
        <v>1994</v>
      </c>
      <c r="B66" s="74" t="s">
        <v>1898</v>
      </c>
      <c r="C66" s="74" t="s">
        <v>1898</v>
      </c>
      <c r="D66" s="75" t="s">
        <v>1910</v>
      </c>
      <c r="E66" s="72">
        <f t="shared" si="0"/>
        <v>0</v>
      </c>
      <c r="F66" s="72">
        <v>0</v>
      </c>
      <c r="G66" s="72">
        <v>0</v>
      </c>
      <c r="H66" s="72">
        <v>0</v>
      </c>
      <c r="I66" s="72">
        <v>0</v>
      </c>
    </row>
    <row r="67" spans="1:9" ht="15" customHeight="1">
      <c r="A67" s="73" t="s">
        <v>1995</v>
      </c>
      <c r="B67" s="74" t="s">
        <v>1898</v>
      </c>
      <c r="C67" s="74" t="s">
        <v>1898</v>
      </c>
      <c r="D67" s="75" t="s">
        <v>1996</v>
      </c>
      <c r="E67" s="72">
        <f t="shared" si="0"/>
        <v>0</v>
      </c>
      <c r="F67" s="72">
        <v>0</v>
      </c>
      <c r="G67" s="72">
        <v>0</v>
      </c>
      <c r="H67" s="72">
        <v>0</v>
      </c>
      <c r="I67" s="72">
        <v>0</v>
      </c>
    </row>
    <row r="68" spans="1:9" ht="15" customHeight="1">
      <c r="A68" s="73" t="s">
        <v>1997</v>
      </c>
      <c r="B68" s="74" t="s">
        <v>1898</v>
      </c>
      <c r="C68" s="74" t="s">
        <v>1898</v>
      </c>
      <c r="D68" s="75" t="s">
        <v>1998</v>
      </c>
      <c r="E68" s="72">
        <f t="shared" si="0"/>
        <v>0</v>
      </c>
      <c r="F68" s="72">
        <v>0</v>
      </c>
      <c r="G68" s="72">
        <v>0</v>
      </c>
      <c r="H68" s="72">
        <v>0</v>
      </c>
      <c r="I68" s="72">
        <v>0</v>
      </c>
    </row>
    <row r="69" spans="1:9" ht="15" customHeight="1">
      <c r="A69" s="73" t="s">
        <v>1999</v>
      </c>
      <c r="B69" s="74" t="s">
        <v>1898</v>
      </c>
      <c r="C69" s="74" t="s">
        <v>1898</v>
      </c>
      <c r="D69" s="75" t="s">
        <v>2000</v>
      </c>
      <c r="E69" s="72">
        <f t="shared" si="0"/>
        <v>0</v>
      </c>
      <c r="F69" s="72">
        <v>0</v>
      </c>
      <c r="G69" s="72">
        <v>0</v>
      </c>
      <c r="H69" s="72">
        <v>0</v>
      </c>
      <c r="I69" s="72">
        <v>0</v>
      </c>
    </row>
    <row r="70" spans="1:9" ht="15" customHeight="1">
      <c r="A70" s="73" t="s">
        <v>2001</v>
      </c>
      <c r="B70" s="74" t="s">
        <v>1898</v>
      </c>
      <c r="C70" s="74" t="s">
        <v>1898</v>
      </c>
      <c r="D70" s="75" t="s">
        <v>2002</v>
      </c>
      <c r="E70" s="72">
        <f aca="true" t="shared" si="1" ref="E70:E133">F70+G70+H70+I70</f>
        <v>1.55</v>
      </c>
      <c r="F70" s="72">
        <v>1.12</v>
      </c>
      <c r="G70" s="72">
        <v>0.43</v>
      </c>
      <c r="H70" s="72">
        <v>0</v>
      </c>
      <c r="I70" s="72">
        <v>0</v>
      </c>
    </row>
    <row r="71" spans="1:9" ht="15" customHeight="1">
      <c r="A71" s="73" t="s">
        <v>2003</v>
      </c>
      <c r="B71" s="74" t="s">
        <v>1898</v>
      </c>
      <c r="C71" s="74" t="s">
        <v>1898</v>
      </c>
      <c r="D71" s="75" t="s">
        <v>1908</v>
      </c>
      <c r="E71" s="72">
        <f t="shared" si="1"/>
        <v>1.12</v>
      </c>
      <c r="F71" s="72">
        <v>1.12</v>
      </c>
      <c r="G71" s="72">
        <v>0</v>
      </c>
      <c r="H71" s="72">
        <v>0</v>
      </c>
      <c r="I71" s="72">
        <v>0</v>
      </c>
    </row>
    <row r="72" spans="1:9" ht="15" customHeight="1">
      <c r="A72" s="73" t="s">
        <v>2004</v>
      </c>
      <c r="B72" s="74" t="s">
        <v>1898</v>
      </c>
      <c r="C72" s="74" t="s">
        <v>1898</v>
      </c>
      <c r="D72" s="75" t="s">
        <v>1910</v>
      </c>
      <c r="E72" s="72">
        <f t="shared" si="1"/>
        <v>0.43</v>
      </c>
      <c r="F72" s="72">
        <v>0</v>
      </c>
      <c r="G72" s="72">
        <v>0.43</v>
      </c>
      <c r="H72" s="72">
        <v>0</v>
      </c>
      <c r="I72" s="72">
        <v>0</v>
      </c>
    </row>
    <row r="73" spans="1:9" ht="15" customHeight="1">
      <c r="A73" s="73" t="s">
        <v>2005</v>
      </c>
      <c r="B73" s="74" t="s">
        <v>1898</v>
      </c>
      <c r="C73" s="74" t="s">
        <v>1898</v>
      </c>
      <c r="D73" s="75" t="s">
        <v>2006</v>
      </c>
      <c r="E73" s="72">
        <f t="shared" si="1"/>
        <v>0.03</v>
      </c>
      <c r="F73" s="72">
        <v>0</v>
      </c>
      <c r="G73" s="72">
        <v>0.03</v>
      </c>
      <c r="H73" s="72">
        <v>0</v>
      </c>
      <c r="I73" s="72">
        <v>0</v>
      </c>
    </row>
    <row r="74" spans="1:9" ht="15" customHeight="1">
      <c r="A74" s="73" t="s">
        <v>2007</v>
      </c>
      <c r="B74" s="74" t="s">
        <v>1898</v>
      </c>
      <c r="C74" s="74" t="s">
        <v>1898</v>
      </c>
      <c r="D74" s="75" t="s">
        <v>1908</v>
      </c>
      <c r="E74" s="72">
        <f t="shared" si="1"/>
        <v>0.03</v>
      </c>
      <c r="F74" s="72">
        <v>0</v>
      </c>
      <c r="G74" s="72">
        <v>0.03</v>
      </c>
      <c r="H74" s="72">
        <v>0</v>
      </c>
      <c r="I74" s="72">
        <v>0</v>
      </c>
    </row>
    <row r="75" spans="1:9" ht="15" customHeight="1">
      <c r="A75" s="73" t="s">
        <v>2008</v>
      </c>
      <c r="B75" s="74" t="s">
        <v>1898</v>
      </c>
      <c r="C75" s="74" t="s">
        <v>1898</v>
      </c>
      <c r="D75" s="75" t="s">
        <v>1910</v>
      </c>
      <c r="E75" s="72">
        <f t="shared" si="1"/>
        <v>0</v>
      </c>
      <c r="F75" s="72">
        <v>0</v>
      </c>
      <c r="G75" s="72">
        <v>0</v>
      </c>
      <c r="H75" s="72">
        <v>0</v>
      </c>
      <c r="I75" s="72">
        <v>0</v>
      </c>
    </row>
    <row r="76" spans="1:9" ht="15" customHeight="1">
      <c r="A76" s="73" t="s">
        <v>2009</v>
      </c>
      <c r="B76" s="74" t="s">
        <v>1898</v>
      </c>
      <c r="C76" s="74" t="s">
        <v>1898</v>
      </c>
      <c r="D76" s="75" t="s">
        <v>1928</v>
      </c>
      <c r="E76" s="72">
        <f t="shared" si="1"/>
        <v>0</v>
      </c>
      <c r="F76" s="72">
        <v>0</v>
      </c>
      <c r="G76" s="72">
        <v>0</v>
      </c>
      <c r="H76" s="72">
        <v>0</v>
      </c>
      <c r="I76" s="72">
        <v>0</v>
      </c>
    </row>
    <row r="77" spans="1:9" ht="15" customHeight="1">
      <c r="A77" s="73" t="s">
        <v>2010</v>
      </c>
      <c r="B77" s="74" t="s">
        <v>1898</v>
      </c>
      <c r="C77" s="74" t="s">
        <v>1898</v>
      </c>
      <c r="D77" s="75" t="s">
        <v>2011</v>
      </c>
      <c r="E77" s="72">
        <f t="shared" si="1"/>
        <v>2.71</v>
      </c>
      <c r="F77" s="72">
        <v>0</v>
      </c>
      <c r="G77" s="72">
        <v>0.5</v>
      </c>
      <c r="H77" s="72">
        <v>2.21</v>
      </c>
      <c r="I77" s="72">
        <v>0</v>
      </c>
    </row>
    <row r="78" spans="1:9" ht="15" customHeight="1">
      <c r="A78" s="73" t="s">
        <v>2012</v>
      </c>
      <c r="B78" s="74" t="s">
        <v>1898</v>
      </c>
      <c r="C78" s="74" t="s">
        <v>1898</v>
      </c>
      <c r="D78" s="75" t="s">
        <v>1908</v>
      </c>
      <c r="E78" s="72">
        <f t="shared" si="1"/>
        <v>2.62</v>
      </c>
      <c r="F78" s="72">
        <v>0</v>
      </c>
      <c r="G78" s="72">
        <v>0.5</v>
      </c>
      <c r="H78" s="72">
        <v>2.12</v>
      </c>
      <c r="I78" s="72">
        <v>0</v>
      </c>
    </row>
    <row r="79" spans="1:9" ht="15" customHeight="1">
      <c r="A79" s="73" t="s">
        <v>2013</v>
      </c>
      <c r="B79" s="74" t="s">
        <v>1898</v>
      </c>
      <c r="C79" s="74" t="s">
        <v>1898</v>
      </c>
      <c r="D79" s="75" t="s">
        <v>1910</v>
      </c>
      <c r="E79" s="72">
        <f t="shared" si="1"/>
        <v>0.09</v>
      </c>
      <c r="F79" s="72">
        <v>0</v>
      </c>
      <c r="G79" s="72">
        <v>0</v>
      </c>
      <c r="H79" s="72">
        <v>0.09</v>
      </c>
      <c r="I79" s="72">
        <v>0</v>
      </c>
    </row>
    <row r="80" spans="1:9" ht="15" customHeight="1">
      <c r="A80" s="73" t="s">
        <v>2014</v>
      </c>
      <c r="B80" s="74" t="s">
        <v>1898</v>
      </c>
      <c r="C80" s="74" t="s">
        <v>1898</v>
      </c>
      <c r="D80" s="75" t="s">
        <v>2015</v>
      </c>
      <c r="E80" s="72">
        <f t="shared" si="1"/>
        <v>0.68</v>
      </c>
      <c r="F80" s="72">
        <v>0</v>
      </c>
      <c r="G80" s="72">
        <v>0.68</v>
      </c>
      <c r="H80" s="72">
        <v>0</v>
      </c>
      <c r="I80" s="72">
        <v>0</v>
      </c>
    </row>
    <row r="81" spans="1:9" ht="15" customHeight="1">
      <c r="A81" s="73" t="s">
        <v>2016</v>
      </c>
      <c r="B81" s="74" t="s">
        <v>1898</v>
      </c>
      <c r="C81" s="74" t="s">
        <v>1898</v>
      </c>
      <c r="D81" s="75" t="s">
        <v>1908</v>
      </c>
      <c r="E81" s="72">
        <f t="shared" si="1"/>
        <v>0.49</v>
      </c>
      <c r="F81" s="72">
        <v>0</v>
      </c>
      <c r="G81" s="72">
        <v>0.49</v>
      </c>
      <c r="H81" s="72">
        <v>0</v>
      </c>
      <c r="I81" s="72">
        <v>0</v>
      </c>
    </row>
    <row r="82" spans="1:9" ht="15" customHeight="1">
      <c r="A82" s="73" t="s">
        <v>2017</v>
      </c>
      <c r="B82" s="74" t="s">
        <v>1898</v>
      </c>
      <c r="C82" s="74" t="s">
        <v>1898</v>
      </c>
      <c r="D82" s="75" t="s">
        <v>2018</v>
      </c>
      <c r="E82" s="72">
        <f t="shared" si="1"/>
        <v>0.19</v>
      </c>
      <c r="F82" s="72">
        <v>0</v>
      </c>
      <c r="G82" s="72">
        <v>0.19</v>
      </c>
      <c r="H82" s="72">
        <v>0</v>
      </c>
      <c r="I82" s="72">
        <v>0</v>
      </c>
    </row>
    <row r="83" spans="1:9" ht="15" customHeight="1">
      <c r="A83" s="73" t="s">
        <v>2019</v>
      </c>
      <c r="B83" s="74" t="s">
        <v>1898</v>
      </c>
      <c r="C83" s="74" t="s">
        <v>1898</v>
      </c>
      <c r="D83" s="75" t="s">
        <v>2020</v>
      </c>
      <c r="E83" s="72">
        <f t="shared" si="1"/>
        <v>1.67</v>
      </c>
      <c r="F83" s="72">
        <v>0</v>
      </c>
      <c r="G83" s="72">
        <v>1.67</v>
      </c>
      <c r="H83" s="72">
        <v>0</v>
      </c>
      <c r="I83" s="72">
        <v>0</v>
      </c>
    </row>
    <row r="84" spans="1:9" ht="15" customHeight="1">
      <c r="A84" s="73" t="s">
        <v>2021</v>
      </c>
      <c r="B84" s="74" t="s">
        <v>1898</v>
      </c>
      <c r="C84" s="74" t="s">
        <v>1898</v>
      </c>
      <c r="D84" s="75" t="s">
        <v>1908</v>
      </c>
      <c r="E84" s="72">
        <f t="shared" si="1"/>
        <v>1</v>
      </c>
      <c r="F84" s="72">
        <v>0</v>
      </c>
      <c r="G84" s="72">
        <v>1</v>
      </c>
      <c r="H84" s="72">
        <v>0</v>
      </c>
      <c r="I84" s="72">
        <v>0</v>
      </c>
    </row>
    <row r="85" spans="1:9" ht="15" customHeight="1">
      <c r="A85" s="73" t="s">
        <v>2022</v>
      </c>
      <c r="B85" s="74" t="s">
        <v>1898</v>
      </c>
      <c r="C85" s="74" t="s">
        <v>1898</v>
      </c>
      <c r="D85" s="75" t="s">
        <v>1910</v>
      </c>
      <c r="E85" s="72">
        <f t="shared" si="1"/>
        <v>0.67</v>
      </c>
      <c r="F85" s="72">
        <v>0</v>
      </c>
      <c r="G85" s="72">
        <v>0.67</v>
      </c>
      <c r="H85" s="72">
        <v>0</v>
      </c>
      <c r="I85" s="72">
        <v>0</v>
      </c>
    </row>
    <row r="86" spans="1:9" ht="15" customHeight="1">
      <c r="A86" s="73" t="s">
        <v>2023</v>
      </c>
      <c r="B86" s="74" t="s">
        <v>1898</v>
      </c>
      <c r="C86" s="74" t="s">
        <v>1898</v>
      </c>
      <c r="D86" s="75" t="s">
        <v>2024</v>
      </c>
      <c r="E86" s="72">
        <f t="shared" si="1"/>
        <v>1.74</v>
      </c>
      <c r="F86" s="72">
        <v>1.55</v>
      </c>
      <c r="G86" s="72">
        <v>0.19</v>
      </c>
      <c r="H86" s="72">
        <v>0</v>
      </c>
      <c r="I86" s="72">
        <v>0</v>
      </c>
    </row>
    <row r="87" spans="1:9" ht="15" customHeight="1">
      <c r="A87" s="73" t="s">
        <v>2025</v>
      </c>
      <c r="B87" s="74" t="s">
        <v>1898</v>
      </c>
      <c r="C87" s="74" t="s">
        <v>1898</v>
      </c>
      <c r="D87" s="75" t="s">
        <v>1908</v>
      </c>
      <c r="E87" s="72">
        <f t="shared" si="1"/>
        <v>0.05</v>
      </c>
      <c r="F87" s="72">
        <v>0</v>
      </c>
      <c r="G87" s="72">
        <v>0.05</v>
      </c>
      <c r="H87" s="72">
        <v>0</v>
      </c>
      <c r="I87" s="72">
        <v>0</v>
      </c>
    </row>
    <row r="88" spans="1:9" ht="15" customHeight="1">
      <c r="A88" s="73" t="s">
        <v>2026</v>
      </c>
      <c r="B88" s="74" t="s">
        <v>1898</v>
      </c>
      <c r="C88" s="74" t="s">
        <v>1898</v>
      </c>
      <c r="D88" s="75" t="s">
        <v>1910</v>
      </c>
      <c r="E88" s="72">
        <f t="shared" si="1"/>
        <v>1.69</v>
      </c>
      <c r="F88" s="72">
        <v>1.55</v>
      </c>
      <c r="G88" s="72">
        <v>0.14</v>
      </c>
      <c r="H88" s="72">
        <v>0</v>
      </c>
      <c r="I88" s="72">
        <v>0</v>
      </c>
    </row>
    <row r="89" spans="1:9" ht="15" customHeight="1">
      <c r="A89" s="73" t="s">
        <v>2027</v>
      </c>
      <c r="B89" s="74" t="s">
        <v>1898</v>
      </c>
      <c r="C89" s="74" t="s">
        <v>1898</v>
      </c>
      <c r="D89" s="75" t="s">
        <v>2028</v>
      </c>
      <c r="E89" s="72">
        <f t="shared" si="1"/>
        <v>4.41</v>
      </c>
      <c r="F89" s="72">
        <v>0</v>
      </c>
      <c r="G89" s="72">
        <v>1.11</v>
      </c>
      <c r="H89" s="72">
        <v>3.3</v>
      </c>
      <c r="I89" s="72">
        <v>0</v>
      </c>
    </row>
    <row r="90" spans="1:9" ht="15" customHeight="1">
      <c r="A90" s="73" t="s">
        <v>2029</v>
      </c>
      <c r="B90" s="74" t="s">
        <v>1898</v>
      </c>
      <c r="C90" s="74" t="s">
        <v>1898</v>
      </c>
      <c r="D90" s="75" t="s">
        <v>1908</v>
      </c>
      <c r="E90" s="72">
        <f t="shared" si="1"/>
        <v>2.3600000000000003</v>
      </c>
      <c r="F90" s="72">
        <v>0</v>
      </c>
      <c r="G90" s="72">
        <v>0.56</v>
      </c>
      <c r="H90" s="72">
        <v>1.8</v>
      </c>
      <c r="I90" s="72">
        <v>0</v>
      </c>
    </row>
    <row r="91" spans="1:9" ht="15" customHeight="1">
      <c r="A91" s="73" t="s">
        <v>2030</v>
      </c>
      <c r="B91" s="74" t="s">
        <v>1898</v>
      </c>
      <c r="C91" s="74" t="s">
        <v>1898</v>
      </c>
      <c r="D91" s="75" t="s">
        <v>1910</v>
      </c>
      <c r="E91" s="72">
        <f t="shared" si="1"/>
        <v>1.54</v>
      </c>
      <c r="F91" s="72">
        <v>0</v>
      </c>
      <c r="G91" s="72">
        <v>0.04</v>
      </c>
      <c r="H91" s="72">
        <v>1.5</v>
      </c>
      <c r="I91" s="72">
        <v>0</v>
      </c>
    </row>
    <row r="92" spans="1:9" ht="15" customHeight="1">
      <c r="A92" s="73" t="s">
        <v>2031</v>
      </c>
      <c r="B92" s="74" t="s">
        <v>1898</v>
      </c>
      <c r="C92" s="74" t="s">
        <v>1898</v>
      </c>
      <c r="D92" s="75" t="s">
        <v>1928</v>
      </c>
      <c r="E92" s="72">
        <f t="shared" si="1"/>
        <v>0.51</v>
      </c>
      <c r="F92" s="72">
        <v>0</v>
      </c>
      <c r="G92" s="72">
        <v>0.51</v>
      </c>
      <c r="H92" s="72">
        <v>0</v>
      </c>
      <c r="I92" s="72">
        <v>0</v>
      </c>
    </row>
    <row r="93" spans="1:9" ht="15" customHeight="1">
      <c r="A93" s="73" t="s">
        <v>2032</v>
      </c>
      <c r="B93" s="74" t="s">
        <v>1898</v>
      </c>
      <c r="C93" s="74" t="s">
        <v>1898</v>
      </c>
      <c r="D93" s="75" t="s">
        <v>2033</v>
      </c>
      <c r="E93" s="72">
        <f t="shared" si="1"/>
        <v>14.559999999999999</v>
      </c>
      <c r="F93" s="72">
        <v>3.71</v>
      </c>
      <c r="G93" s="72">
        <v>0.82</v>
      </c>
      <c r="H93" s="72">
        <v>10.03</v>
      </c>
      <c r="I93" s="72">
        <v>0</v>
      </c>
    </row>
    <row r="94" spans="1:9" ht="15" customHeight="1">
      <c r="A94" s="73" t="s">
        <v>2034</v>
      </c>
      <c r="B94" s="74" t="s">
        <v>1898</v>
      </c>
      <c r="C94" s="74" t="s">
        <v>1898</v>
      </c>
      <c r="D94" s="75" t="s">
        <v>2035</v>
      </c>
      <c r="E94" s="72">
        <f t="shared" si="1"/>
        <v>14.559999999999999</v>
      </c>
      <c r="F94" s="72">
        <v>3.71</v>
      </c>
      <c r="G94" s="72">
        <v>0.82</v>
      </c>
      <c r="H94" s="72">
        <v>10.03</v>
      </c>
      <c r="I94" s="72">
        <v>0</v>
      </c>
    </row>
    <row r="95" spans="1:9" ht="15" customHeight="1">
      <c r="A95" s="73" t="s">
        <v>2036</v>
      </c>
      <c r="B95" s="74" t="s">
        <v>1898</v>
      </c>
      <c r="C95" s="74" t="s">
        <v>1898</v>
      </c>
      <c r="D95" s="75" t="s">
        <v>734</v>
      </c>
      <c r="E95" s="72">
        <f t="shared" si="1"/>
        <v>847.9499999999999</v>
      </c>
      <c r="F95" s="72">
        <v>0</v>
      </c>
      <c r="G95" s="72">
        <v>3.93</v>
      </c>
      <c r="H95" s="72">
        <v>579.13</v>
      </c>
      <c r="I95" s="72">
        <v>264.89</v>
      </c>
    </row>
    <row r="96" spans="1:9" ht="15" customHeight="1">
      <c r="A96" s="73" t="s">
        <v>2037</v>
      </c>
      <c r="B96" s="74" t="s">
        <v>1898</v>
      </c>
      <c r="C96" s="74" t="s">
        <v>1898</v>
      </c>
      <c r="D96" s="75" t="s">
        <v>2038</v>
      </c>
      <c r="E96" s="72">
        <f t="shared" si="1"/>
        <v>843.9100000000001</v>
      </c>
      <c r="F96" s="72">
        <v>0</v>
      </c>
      <c r="G96" s="72">
        <v>3.45</v>
      </c>
      <c r="H96" s="72">
        <v>575.57</v>
      </c>
      <c r="I96" s="72">
        <v>264.89</v>
      </c>
    </row>
    <row r="97" spans="1:9" ht="15" customHeight="1">
      <c r="A97" s="73" t="s">
        <v>2039</v>
      </c>
      <c r="B97" s="74" t="s">
        <v>1898</v>
      </c>
      <c r="C97" s="74" t="s">
        <v>1898</v>
      </c>
      <c r="D97" s="75" t="s">
        <v>1908</v>
      </c>
      <c r="E97" s="72">
        <f t="shared" si="1"/>
        <v>11.04</v>
      </c>
      <c r="F97" s="72">
        <v>0</v>
      </c>
      <c r="G97" s="72">
        <v>3.45</v>
      </c>
      <c r="H97" s="72">
        <v>7.59</v>
      </c>
      <c r="I97" s="72">
        <v>0</v>
      </c>
    </row>
    <row r="98" spans="1:9" ht="15" customHeight="1">
      <c r="A98" s="73" t="s">
        <v>2040</v>
      </c>
      <c r="B98" s="74" t="s">
        <v>1898</v>
      </c>
      <c r="C98" s="74" t="s">
        <v>1898</v>
      </c>
      <c r="D98" s="75" t="s">
        <v>1910</v>
      </c>
      <c r="E98" s="72">
        <f t="shared" si="1"/>
        <v>773.95</v>
      </c>
      <c r="F98" s="72">
        <v>0</v>
      </c>
      <c r="G98" s="72">
        <v>0</v>
      </c>
      <c r="H98" s="72">
        <v>509.06</v>
      </c>
      <c r="I98" s="72">
        <v>264.89</v>
      </c>
    </row>
    <row r="99" spans="1:9" ht="15" customHeight="1">
      <c r="A99" s="73" t="s">
        <v>2041</v>
      </c>
      <c r="B99" s="74" t="s">
        <v>1898</v>
      </c>
      <c r="C99" s="74" t="s">
        <v>1898</v>
      </c>
      <c r="D99" s="75" t="s">
        <v>2042</v>
      </c>
      <c r="E99" s="72">
        <f t="shared" si="1"/>
        <v>0.35</v>
      </c>
      <c r="F99" s="72">
        <v>0</v>
      </c>
      <c r="G99" s="72">
        <v>0</v>
      </c>
      <c r="H99" s="72">
        <v>0.35</v>
      </c>
      <c r="I99" s="72">
        <v>0</v>
      </c>
    </row>
    <row r="100" spans="1:9" ht="15" customHeight="1">
      <c r="A100" s="73" t="s">
        <v>2043</v>
      </c>
      <c r="B100" s="74" t="s">
        <v>1898</v>
      </c>
      <c r="C100" s="74" t="s">
        <v>1898</v>
      </c>
      <c r="D100" s="75" t="s">
        <v>2044</v>
      </c>
      <c r="E100" s="72">
        <f t="shared" si="1"/>
        <v>0.02</v>
      </c>
      <c r="F100" s="72">
        <v>0</v>
      </c>
      <c r="G100" s="72">
        <v>0</v>
      </c>
      <c r="H100" s="72">
        <v>0.02</v>
      </c>
      <c r="I100" s="72">
        <v>0</v>
      </c>
    </row>
    <row r="101" spans="1:9" ht="15" customHeight="1">
      <c r="A101" s="73" t="s">
        <v>2045</v>
      </c>
      <c r="B101" s="74" t="s">
        <v>1898</v>
      </c>
      <c r="C101" s="74" t="s">
        <v>1898</v>
      </c>
      <c r="D101" s="75" t="s">
        <v>2046</v>
      </c>
      <c r="E101" s="72">
        <f t="shared" si="1"/>
        <v>2.05</v>
      </c>
      <c r="F101" s="72">
        <v>0</v>
      </c>
      <c r="G101" s="72">
        <v>0</v>
      </c>
      <c r="H101" s="72">
        <v>2.05</v>
      </c>
      <c r="I101" s="72">
        <v>0</v>
      </c>
    </row>
    <row r="102" spans="1:9" ht="15" customHeight="1">
      <c r="A102" s="73" t="s">
        <v>2047</v>
      </c>
      <c r="B102" s="74" t="s">
        <v>1898</v>
      </c>
      <c r="C102" s="74" t="s">
        <v>1898</v>
      </c>
      <c r="D102" s="75" t="s">
        <v>2048</v>
      </c>
      <c r="E102" s="72">
        <f t="shared" si="1"/>
        <v>0.02</v>
      </c>
      <c r="F102" s="72">
        <v>0</v>
      </c>
      <c r="G102" s="72">
        <v>0</v>
      </c>
      <c r="H102" s="72">
        <v>0.02</v>
      </c>
      <c r="I102" s="72">
        <v>0</v>
      </c>
    </row>
    <row r="103" spans="1:9" ht="15" customHeight="1">
      <c r="A103" s="73" t="s">
        <v>2049</v>
      </c>
      <c r="B103" s="74" t="s">
        <v>1898</v>
      </c>
      <c r="C103" s="74" t="s">
        <v>1898</v>
      </c>
      <c r="D103" s="75" t="s">
        <v>2050</v>
      </c>
      <c r="E103" s="72">
        <f t="shared" si="1"/>
        <v>0</v>
      </c>
      <c r="F103" s="72">
        <v>0</v>
      </c>
      <c r="G103" s="72">
        <v>0</v>
      </c>
      <c r="H103" s="72">
        <v>0</v>
      </c>
      <c r="I103" s="72">
        <v>0</v>
      </c>
    </row>
    <row r="104" spans="1:9" ht="15" customHeight="1">
      <c r="A104" s="73" t="s">
        <v>2051</v>
      </c>
      <c r="B104" s="74" t="s">
        <v>1898</v>
      </c>
      <c r="C104" s="74" t="s">
        <v>1898</v>
      </c>
      <c r="D104" s="75" t="s">
        <v>2052</v>
      </c>
      <c r="E104" s="72">
        <f t="shared" si="1"/>
        <v>0</v>
      </c>
      <c r="F104" s="72">
        <v>0</v>
      </c>
      <c r="G104" s="72">
        <v>0</v>
      </c>
      <c r="H104" s="72">
        <v>0</v>
      </c>
      <c r="I104" s="72">
        <v>0</v>
      </c>
    </row>
    <row r="105" spans="1:9" ht="15" customHeight="1">
      <c r="A105" s="73" t="s">
        <v>2053</v>
      </c>
      <c r="B105" s="74" t="s">
        <v>1898</v>
      </c>
      <c r="C105" s="74" t="s">
        <v>1898</v>
      </c>
      <c r="D105" s="75" t="s">
        <v>2054</v>
      </c>
      <c r="E105" s="72">
        <f t="shared" si="1"/>
        <v>0.91</v>
      </c>
      <c r="F105" s="72">
        <v>0</v>
      </c>
      <c r="G105" s="72">
        <v>0</v>
      </c>
      <c r="H105" s="72">
        <v>0.91</v>
      </c>
      <c r="I105" s="72">
        <v>0</v>
      </c>
    </row>
    <row r="106" spans="1:9" ht="15" customHeight="1">
      <c r="A106" s="73" t="s">
        <v>2055</v>
      </c>
      <c r="B106" s="74" t="s">
        <v>1898</v>
      </c>
      <c r="C106" s="74" t="s">
        <v>1898</v>
      </c>
      <c r="D106" s="75" t="s">
        <v>2056</v>
      </c>
      <c r="E106" s="72">
        <f t="shared" si="1"/>
        <v>55.47</v>
      </c>
      <c r="F106" s="72">
        <v>0</v>
      </c>
      <c r="G106" s="72">
        <v>0</v>
      </c>
      <c r="H106" s="72">
        <v>55.47</v>
      </c>
      <c r="I106" s="72">
        <v>0</v>
      </c>
    </row>
    <row r="107" spans="1:9" ht="15" customHeight="1">
      <c r="A107" s="73" t="s">
        <v>2057</v>
      </c>
      <c r="B107" s="74" t="s">
        <v>1898</v>
      </c>
      <c r="C107" s="74" t="s">
        <v>1898</v>
      </c>
      <c r="D107" s="75" t="s">
        <v>2058</v>
      </c>
      <c r="E107" s="72">
        <f t="shared" si="1"/>
        <v>0</v>
      </c>
      <c r="F107" s="72">
        <v>0</v>
      </c>
      <c r="G107" s="72">
        <v>0</v>
      </c>
      <c r="H107" s="72">
        <v>0</v>
      </c>
      <c r="I107" s="72">
        <v>0</v>
      </c>
    </row>
    <row r="108" spans="1:9" ht="15" customHeight="1">
      <c r="A108" s="73" t="s">
        <v>2059</v>
      </c>
      <c r="B108" s="74" t="s">
        <v>1898</v>
      </c>
      <c r="C108" s="74" t="s">
        <v>1898</v>
      </c>
      <c r="D108" s="75" t="s">
        <v>2060</v>
      </c>
      <c r="E108" s="72">
        <f t="shared" si="1"/>
        <v>0</v>
      </c>
      <c r="F108" s="72">
        <v>0</v>
      </c>
      <c r="G108" s="72">
        <v>0</v>
      </c>
      <c r="H108" s="72">
        <v>0</v>
      </c>
      <c r="I108" s="72">
        <v>0</v>
      </c>
    </row>
    <row r="109" spans="1:9" ht="15" customHeight="1">
      <c r="A109" s="73" t="s">
        <v>2061</v>
      </c>
      <c r="B109" s="74" t="s">
        <v>1898</v>
      </c>
      <c r="C109" s="74" t="s">
        <v>1898</v>
      </c>
      <c r="D109" s="75" t="s">
        <v>2062</v>
      </c>
      <c r="E109" s="72">
        <f t="shared" si="1"/>
        <v>0</v>
      </c>
      <c r="F109" s="72">
        <v>0</v>
      </c>
      <c r="G109" s="72">
        <v>0</v>
      </c>
      <c r="H109" s="72">
        <v>0</v>
      </c>
      <c r="I109" s="72">
        <v>0</v>
      </c>
    </row>
    <row r="110" spans="1:9" ht="15" customHeight="1">
      <c r="A110" s="73" t="s">
        <v>2063</v>
      </c>
      <c r="B110" s="74" t="s">
        <v>1898</v>
      </c>
      <c r="C110" s="74" t="s">
        <v>1898</v>
      </c>
      <c r="D110" s="75" t="s">
        <v>2064</v>
      </c>
      <c r="E110" s="72">
        <f t="shared" si="1"/>
        <v>0</v>
      </c>
      <c r="F110" s="72">
        <v>0</v>
      </c>
      <c r="G110" s="72">
        <v>0</v>
      </c>
      <c r="H110" s="72">
        <v>0</v>
      </c>
      <c r="I110" s="72">
        <v>0</v>
      </c>
    </row>
    <row r="111" spans="1:9" ht="15" customHeight="1">
      <c r="A111" s="73" t="s">
        <v>2065</v>
      </c>
      <c r="B111" s="74" t="s">
        <v>1898</v>
      </c>
      <c r="C111" s="74" t="s">
        <v>1898</v>
      </c>
      <c r="D111" s="75" t="s">
        <v>2066</v>
      </c>
      <c r="E111" s="72">
        <f t="shared" si="1"/>
        <v>0</v>
      </c>
      <c r="F111" s="72">
        <v>0</v>
      </c>
      <c r="G111" s="72">
        <v>0</v>
      </c>
      <c r="H111" s="72">
        <v>0</v>
      </c>
      <c r="I111" s="72">
        <v>0</v>
      </c>
    </row>
    <row r="112" spans="1:9" ht="15" customHeight="1">
      <c r="A112" s="73" t="s">
        <v>2067</v>
      </c>
      <c r="B112" s="74" t="s">
        <v>1898</v>
      </c>
      <c r="C112" s="74" t="s">
        <v>1898</v>
      </c>
      <c r="D112" s="75" t="s">
        <v>2068</v>
      </c>
      <c r="E112" s="72">
        <f t="shared" si="1"/>
        <v>0.1</v>
      </c>
      <c r="F112" s="72">
        <v>0</v>
      </c>
      <c r="G112" s="72">
        <v>0</v>
      </c>
      <c r="H112" s="72">
        <v>0.1</v>
      </c>
      <c r="I112" s="72">
        <v>0</v>
      </c>
    </row>
    <row r="113" spans="1:9" ht="15" customHeight="1">
      <c r="A113" s="73" t="s">
        <v>2069</v>
      </c>
      <c r="B113" s="74" t="s">
        <v>1898</v>
      </c>
      <c r="C113" s="74" t="s">
        <v>1898</v>
      </c>
      <c r="D113" s="75" t="s">
        <v>2070</v>
      </c>
      <c r="E113" s="72">
        <f t="shared" si="1"/>
        <v>0</v>
      </c>
      <c r="F113" s="72">
        <v>0</v>
      </c>
      <c r="G113" s="72">
        <v>0</v>
      </c>
      <c r="H113" s="72">
        <v>0</v>
      </c>
      <c r="I113" s="72">
        <v>0</v>
      </c>
    </row>
    <row r="114" spans="1:9" ht="15" customHeight="1">
      <c r="A114" s="73" t="s">
        <v>2071</v>
      </c>
      <c r="B114" s="74" t="s">
        <v>1898</v>
      </c>
      <c r="C114" s="74" t="s">
        <v>1898</v>
      </c>
      <c r="D114" s="75" t="s">
        <v>2072</v>
      </c>
      <c r="E114" s="72">
        <f t="shared" si="1"/>
        <v>4.04</v>
      </c>
      <c r="F114" s="72">
        <v>0</v>
      </c>
      <c r="G114" s="72">
        <v>0.48</v>
      </c>
      <c r="H114" s="72">
        <v>3.56</v>
      </c>
      <c r="I114" s="72">
        <v>0</v>
      </c>
    </row>
    <row r="115" spans="1:9" ht="15" customHeight="1">
      <c r="A115" s="73" t="s">
        <v>2073</v>
      </c>
      <c r="B115" s="74" t="s">
        <v>1898</v>
      </c>
      <c r="C115" s="74" t="s">
        <v>1898</v>
      </c>
      <c r="D115" s="75" t="s">
        <v>1908</v>
      </c>
      <c r="E115" s="72">
        <f t="shared" si="1"/>
        <v>0.52</v>
      </c>
      <c r="F115" s="72">
        <v>0</v>
      </c>
      <c r="G115" s="72">
        <v>0.48</v>
      </c>
      <c r="H115" s="72">
        <v>0.04</v>
      </c>
      <c r="I115" s="72">
        <v>0</v>
      </c>
    </row>
    <row r="116" spans="1:9" ht="15" customHeight="1">
      <c r="A116" s="73" t="s">
        <v>2074</v>
      </c>
      <c r="B116" s="74" t="s">
        <v>1898</v>
      </c>
      <c r="C116" s="74" t="s">
        <v>1898</v>
      </c>
      <c r="D116" s="75" t="s">
        <v>1910</v>
      </c>
      <c r="E116" s="72">
        <f t="shared" si="1"/>
        <v>3.52</v>
      </c>
      <c r="F116" s="72">
        <v>0</v>
      </c>
      <c r="G116" s="72">
        <v>0</v>
      </c>
      <c r="H116" s="72">
        <v>3.52</v>
      </c>
      <c r="I116" s="72">
        <v>0</v>
      </c>
    </row>
    <row r="117" spans="1:9" ht="15" customHeight="1">
      <c r="A117" s="73" t="s">
        <v>2075</v>
      </c>
      <c r="B117" s="74" t="s">
        <v>1898</v>
      </c>
      <c r="C117" s="74" t="s">
        <v>1898</v>
      </c>
      <c r="D117" s="75" t="s">
        <v>2076</v>
      </c>
      <c r="E117" s="72">
        <f t="shared" si="1"/>
        <v>0</v>
      </c>
      <c r="F117" s="72">
        <v>0</v>
      </c>
      <c r="G117" s="72">
        <v>0</v>
      </c>
      <c r="H117" s="72">
        <v>0</v>
      </c>
      <c r="I117" s="72">
        <v>0</v>
      </c>
    </row>
    <row r="118" spans="1:9" ht="15" customHeight="1">
      <c r="A118" s="73" t="s">
        <v>2077</v>
      </c>
      <c r="B118" s="74" t="s">
        <v>1898</v>
      </c>
      <c r="C118" s="74" t="s">
        <v>1898</v>
      </c>
      <c r="D118" s="75" t="s">
        <v>2078</v>
      </c>
      <c r="E118" s="72">
        <f t="shared" si="1"/>
        <v>0</v>
      </c>
      <c r="F118" s="72">
        <v>0</v>
      </c>
      <c r="G118" s="72">
        <v>0</v>
      </c>
      <c r="H118" s="72">
        <v>0</v>
      </c>
      <c r="I118" s="72">
        <v>0</v>
      </c>
    </row>
    <row r="119" spans="1:9" ht="15" customHeight="1">
      <c r="A119" s="73" t="s">
        <v>2079</v>
      </c>
      <c r="B119" s="74" t="s">
        <v>1898</v>
      </c>
      <c r="C119" s="74" t="s">
        <v>1898</v>
      </c>
      <c r="D119" s="75" t="s">
        <v>2080</v>
      </c>
      <c r="E119" s="72">
        <f t="shared" si="1"/>
        <v>0</v>
      </c>
      <c r="F119" s="72">
        <v>0</v>
      </c>
      <c r="G119" s="72">
        <v>0</v>
      </c>
      <c r="H119" s="72">
        <v>0</v>
      </c>
      <c r="I119" s="72">
        <v>0</v>
      </c>
    </row>
    <row r="120" spans="1:9" ht="15" customHeight="1">
      <c r="A120" s="73" t="s">
        <v>2961</v>
      </c>
      <c r="B120" s="74" t="s">
        <v>1898</v>
      </c>
      <c r="C120" s="74" t="s">
        <v>1898</v>
      </c>
      <c r="D120" s="75" t="s">
        <v>2962</v>
      </c>
      <c r="E120" s="72">
        <f t="shared" si="1"/>
        <v>0</v>
      </c>
      <c r="F120" s="72">
        <v>0</v>
      </c>
      <c r="G120" s="72">
        <v>0</v>
      </c>
      <c r="H120" s="72">
        <v>0</v>
      </c>
      <c r="I120" s="72">
        <v>0</v>
      </c>
    </row>
    <row r="121" spans="1:9" ht="15" customHeight="1">
      <c r="A121" s="73" t="s">
        <v>2963</v>
      </c>
      <c r="B121" s="74" t="s">
        <v>1898</v>
      </c>
      <c r="C121" s="74" t="s">
        <v>1898</v>
      </c>
      <c r="D121" s="75" t="s">
        <v>2964</v>
      </c>
      <c r="E121" s="72">
        <f t="shared" si="1"/>
        <v>0</v>
      </c>
      <c r="F121" s="72">
        <v>0</v>
      </c>
      <c r="G121" s="72">
        <v>0</v>
      </c>
      <c r="H121" s="72">
        <v>0</v>
      </c>
      <c r="I121" s="72">
        <v>0</v>
      </c>
    </row>
    <row r="122" spans="1:9" ht="15" customHeight="1">
      <c r="A122" s="73" t="s">
        <v>2081</v>
      </c>
      <c r="B122" s="74" t="s">
        <v>1898</v>
      </c>
      <c r="C122" s="74" t="s">
        <v>1898</v>
      </c>
      <c r="D122" s="75" t="s">
        <v>818</v>
      </c>
      <c r="E122" s="72">
        <f t="shared" si="1"/>
        <v>126.03999999999999</v>
      </c>
      <c r="F122" s="72">
        <v>97.38</v>
      </c>
      <c r="G122" s="72">
        <v>2.05</v>
      </c>
      <c r="H122" s="72">
        <v>26.61</v>
      </c>
      <c r="I122" s="72">
        <v>0</v>
      </c>
    </row>
    <row r="123" spans="1:9" ht="15" customHeight="1">
      <c r="A123" s="73" t="s">
        <v>2082</v>
      </c>
      <c r="B123" s="74" t="s">
        <v>1898</v>
      </c>
      <c r="C123" s="74" t="s">
        <v>1898</v>
      </c>
      <c r="D123" s="75" t="s">
        <v>2083</v>
      </c>
      <c r="E123" s="72">
        <f t="shared" si="1"/>
        <v>0.68</v>
      </c>
      <c r="F123" s="72">
        <v>0</v>
      </c>
      <c r="G123" s="72">
        <v>0.68</v>
      </c>
      <c r="H123" s="72">
        <v>0</v>
      </c>
      <c r="I123" s="72">
        <v>0</v>
      </c>
    </row>
    <row r="124" spans="1:9" ht="15" customHeight="1">
      <c r="A124" s="73" t="s">
        <v>2084</v>
      </c>
      <c r="B124" s="74" t="s">
        <v>1898</v>
      </c>
      <c r="C124" s="74" t="s">
        <v>1898</v>
      </c>
      <c r="D124" s="75" t="s">
        <v>1908</v>
      </c>
      <c r="E124" s="72">
        <f t="shared" si="1"/>
        <v>0.68</v>
      </c>
      <c r="F124" s="72">
        <v>0</v>
      </c>
      <c r="G124" s="72">
        <v>0.68</v>
      </c>
      <c r="H124" s="72">
        <v>0</v>
      </c>
      <c r="I124" s="72">
        <v>0</v>
      </c>
    </row>
    <row r="125" spans="1:9" ht="15" customHeight="1">
      <c r="A125" s="73" t="s">
        <v>2085</v>
      </c>
      <c r="B125" s="74" t="s">
        <v>1898</v>
      </c>
      <c r="C125" s="74" t="s">
        <v>1898</v>
      </c>
      <c r="D125" s="75" t="s">
        <v>1910</v>
      </c>
      <c r="E125" s="72">
        <f t="shared" si="1"/>
        <v>0</v>
      </c>
      <c r="F125" s="72">
        <v>0</v>
      </c>
      <c r="G125" s="72">
        <v>0</v>
      </c>
      <c r="H125" s="72">
        <v>0</v>
      </c>
      <c r="I125" s="72">
        <v>0</v>
      </c>
    </row>
    <row r="126" spans="1:9" ht="15" customHeight="1">
      <c r="A126" s="73" t="s">
        <v>2086</v>
      </c>
      <c r="B126" s="74" t="s">
        <v>1898</v>
      </c>
      <c r="C126" s="74" t="s">
        <v>1898</v>
      </c>
      <c r="D126" s="75" t="s">
        <v>2087</v>
      </c>
      <c r="E126" s="72">
        <f t="shared" si="1"/>
        <v>105.56</v>
      </c>
      <c r="F126" s="72">
        <v>93.94</v>
      </c>
      <c r="G126" s="72">
        <v>0.65</v>
      </c>
      <c r="H126" s="72">
        <v>10.97</v>
      </c>
      <c r="I126" s="72">
        <v>0</v>
      </c>
    </row>
    <row r="127" spans="1:9" ht="15" customHeight="1">
      <c r="A127" s="73" t="s">
        <v>2088</v>
      </c>
      <c r="B127" s="74" t="s">
        <v>1898</v>
      </c>
      <c r="C127" s="74" t="s">
        <v>1898</v>
      </c>
      <c r="D127" s="75" t="s">
        <v>2089</v>
      </c>
      <c r="E127" s="72">
        <f t="shared" si="1"/>
        <v>0</v>
      </c>
      <c r="F127" s="72">
        <v>0</v>
      </c>
      <c r="G127" s="72">
        <v>0</v>
      </c>
      <c r="H127" s="72">
        <v>0</v>
      </c>
      <c r="I127" s="72">
        <v>0</v>
      </c>
    </row>
    <row r="128" spans="1:9" ht="15" customHeight="1">
      <c r="A128" s="73" t="s">
        <v>2090</v>
      </c>
      <c r="B128" s="74" t="s">
        <v>1898</v>
      </c>
      <c r="C128" s="74" t="s">
        <v>1898</v>
      </c>
      <c r="D128" s="75" t="s">
        <v>2091</v>
      </c>
      <c r="E128" s="72">
        <f t="shared" si="1"/>
        <v>0</v>
      </c>
      <c r="F128" s="72">
        <v>0</v>
      </c>
      <c r="G128" s="72">
        <v>0</v>
      </c>
      <c r="H128" s="72">
        <v>0</v>
      </c>
      <c r="I128" s="72">
        <v>0</v>
      </c>
    </row>
    <row r="129" spans="1:9" ht="15" customHeight="1">
      <c r="A129" s="73" t="s">
        <v>2092</v>
      </c>
      <c r="B129" s="74" t="s">
        <v>1898</v>
      </c>
      <c r="C129" s="74" t="s">
        <v>1898</v>
      </c>
      <c r="D129" s="75" t="s">
        <v>2093</v>
      </c>
      <c r="E129" s="72">
        <f t="shared" si="1"/>
        <v>0</v>
      </c>
      <c r="F129" s="72">
        <v>0</v>
      </c>
      <c r="G129" s="72">
        <v>0</v>
      </c>
      <c r="H129" s="72">
        <v>0</v>
      </c>
      <c r="I129" s="72">
        <v>0</v>
      </c>
    </row>
    <row r="130" spans="1:9" ht="15" customHeight="1">
      <c r="A130" s="73" t="s">
        <v>2094</v>
      </c>
      <c r="B130" s="74" t="s">
        <v>1898</v>
      </c>
      <c r="C130" s="74" t="s">
        <v>1898</v>
      </c>
      <c r="D130" s="75" t="s">
        <v>2095</v>
      </c>
      <c r="E130" s="72">
        <f t="shared" si="1"/>
        <v>13.240000000000002</v>
      </c>
      <c r="F130" s="72">
        <v>4.9</v>
      </c>
      <c r="G130" s="72">
        <v>0.4</v>
      </c>
      <c r="H130" s="72">
        <v>7.94</v>
      </c>
      <c r="I130" s="72">
        <v>0</v>
      </c>
    </row>
    <row r="131" spans="1:9" ht="15" customHeight="1">
      <c r="A131" s="73" t="s">
        <v>2096</v>
      </c>
      <c r="B131" s="74" t="s">
        <v>1898</v>
      </c>
      <c r="C131" s="74" t="s">
        <v>1898</v>
      </c>
      <c r="D131" s="75" t="s">
        <v>2097</v>
      </c>
      <c r="E131" s="72">
        <f t="shared" si="1"/>
        <v>89.04</v>
      </c>
      <c r="F131" s="72">
        <v>89.04</v>
      </c>
      <c r="G131" s="72">
        <v>0</v>
      </c>
      <c r="H131" s="72">
        <v>0</v>
      </c>
      <c r="I131" s="72">
        <v>0</v>
      </c>
    </row>
    <row r="132" spans="1:9" ht="15" customHeight="1">
      <c r="A132" s="73" t="s">
        <v>2098</v>
      </c>
      <c r="B132" s="74" t="s">
        <v>1898</v>
      </c>
      <c r="C132" s="74" t="s">
        <v>1898</v>
      </c>
      <c r="D132" s="75" t="s">
        <v>2099</v>
      </c>
      <c r="E132" s="72">
        <f t="shared" si="1"/>
        <v>3.2699999999999996</v>
      </c>
      <c r="F132" s="72">
        <v>0</v>
      </c>
      <c r="G132" s="72">
        <v>0.24</v>
      </c>
      <c r="H132" s="72">
        <v>3.03</v>
      </c>
      <c r="I132" s="72">
        <v>0</v>
      </c>
    </row>
    <row r="133" spans="1:9" ht="15" customHeight="1">
      <c r="A133" s="73" t="s">
        <v>2100</v>
      </c>
      <c r="B133" s="74" t="s">
        <v>1898</v>
      </c>
      <c r="C133" s="74" t="s">
        <v>1898</v>
      </c>
      <c r="D133" s="75" t="s">
        <v>2101</v>
      </c>
      <c r="E133" s="72">
        <f t="shared" si="1"/>
        <v>15.85</v>
      </c>
      <c r="F133" s="72">
        <v>3.44</v>
      </c>
      <c r="G133" s="72">
        <v>0.22</v>
      </c>
      <c r="H133" s="72">
        <v>12.19</v>
      </c>
      <c r="I133" s="72">
        <v>0</v>
      </c>
    </row>
    <row r="134" spans="1:9" ht="15" customHeight="1">
      <c r="A134" s="73" t="s">
        <v>2102</v>
      </c>
      <c r="B134" s="74" t="s">
        <v>1898</v>
      </c>
      <c r="C134" s="74" t="s">
        <v>1898</v>
      </c>
      <c r="D134" s="75" t="s">
        <v>2103</v>
      </c>
      <c r="E134" s="72">
        <f aca="true" t="shared" si="2" ref="E134:E197">F134+G134+H134+I134</f>
        <v>15.85</v>
      </c>
      <c r="F134" s="72">
        <v>3.44</v>
      </c>
      <c r="G134" s="72">
        <v>0.22</v>
      </c>
      <c r="H134" s="72">
        <v>12.19</v>
      </c>
      <c r="I134" s="72">
        <v>0</v>
      </c>
    </row>
    <row r="135" spans="1:9" ht="15" customHeight="1">
      <c r="A135" s="73" t="s">
        <v>2104</v>
      </c>
      <c r="B135" s="74" t="s">
        <v>1898</v>
      </c>
      <c r="C135" s="74" t="s">
        <v>1898</v>
      </c>
      <c r="D135" s="75" t="s">
        <v>2105</v>
      </c>
      <c r="E135" s="72">
        <f t="shared" si="2"/>
        <v>0</v>
      </c>
      <c r="F135" s="72">
        <v>0</v>
      </c>
      <c r="G135" s="72">
        <v>0</v>
      </c>
      <c r="H135" s="72">
        <v>0</v>
      </c>
      <c r="I135" s="72">
        <v>0</v>
      </c>
    </row>
    <row r="136" spans="1:9" ht="15" customHeight="1">
      <c r="A136" s="73" t="s">
        <v>2106</v>
      </c>
      <c r="B136" s="74" t="s">
        <v>1898</v>
      </c>
      <c r="C136" s="74" t="s">
        <v>1898</v>
      </c>
      <c r="D136" s="75" t="s">
        <v>2107</v>
      </c>
      <c r="E136" s="72">
        <f t="shared" si="2"/>
        <v>1.13</v>
      </c>
      <c r="F136" s="72">
        <v>0</v>
      </c>
      <c r="G136" s="72">
        <v>0</v>
      </c>
      <c r="H136" s="72">
        <v>1.13</v>
      </c>
      <c r="I136" s="72">
        <v>0</v>
      </c>
    </row>
    <row r="137" spans="1:9" ht="15" customHeight="1">
      <c r="A137" s="73" t="s">
        <v>2108</v>
      </c>
      <c r="B137" s="74" t="s">
        <v>1898</v>
      </c>
      <c r="C137" s="74" t="s">
        <v>1898</v>
      </c>
      <c r="D137" s="75" t="s">
        <v>2109</v>
      </c>
      <c r="E137" s="72">
        <f t="shared" si="2"/>
        <v>1.13</v>
      </c>
      <c r="F137" s="72">
        <v>0</v>
      </c>
      <c r="G137" s="72">
        <v>0</v>
      </c>
      <c r="H137" s="72">
        <v>1.13</v>
      </c>
      <c r="I137" s="72">
        <v>0</v>
      </c>
    </row>
    <row r="138" spans="1:9" ht="15" customHeight="1">
      <c r="A138" s="73" t="s">
        <v>2110</v>
      </c>
      <c r="B138" s="74" t="s">
        <v>1898</v>
      </c>
      <c r="C138" s="74" t="s">
        <v>1898</v>
      </c>
      <c r="D138" s="75" t="s">
        <v>2111</v>
      </c>
      <c r="E138" s="72">
        <f t="shared" si="2"/>
        <v>2.31</v>
      </c>
      <c r="F138" s="72">
        <v>0</v>
      </c>
      <c r="G138" s="72">
        <v>0</v>
      </c>
      <c r="H138" s="72">
        <v>2.31</v>
      </c>
      <c r="I138" s="72">
        <v>0</v>
      </c>
    </row>
    <row r="139" spans="1:9" ht="15" customHeight="1">
      <c r="A139" s="73" t="s">
        <v>2112</v>
      </c>
      <c r="B139" s="74" t="s">
        <v>1898</v>
      </c>
      <c r="C139" s="74" t="s">
        <v>1898</v>
      </c>
      <c r="D139" s="75" t="s">
        <v>2113</v>
      </c>
      <c r="E139" s="72">
        <f t="shared" si="2"/>
        <v>2.31</v>
      </c>
      <c r="F139" s="72">
        <v>0</v>
      </c>
      <c r="G139" s="72">
        <v>0</v>
      </c>
      <c r="H139" s="72">
        <v>2.31</v>
      </c>
      <c r="I139" s="72">
        <v>0</v>
      </c>
    </row>
    <row r="140" spans="1:9" ht="15" customHeight="1">
      <c r="A140" s="73" t="s">
        <v>2114</v>
      </c>
      <c r="B140" s="74" t="s">
        <v>1898</v>
      </c>
      <c r="C140" s="74" t="s">
        <v>1898</v>
      </c>
      <c r="D140" s="75" t="s">
        <v>2115</v>
      </c>
      <c r="E140" s="72">
        <f t="shared" si="2"/>
        <v>0.5</v>
      </c>
      <c r="F140" s="72">
        <v>0</v>
      </c>
      <c r="G140" s="72">
        <v>0.5</v>
      </c>
      <c r="H140" s="72">
        <v>0</v>
      </c>
      <c r="I140" s="72">
        <v>0</v>
      </c>
    </row>
    <row r="141" spans="1:9" ht="15" customHeight="1">
      <c r="A141" s="73" t="s">
        <v>2116</v>
      </c>
      <c r="B141" s="74" t="s">
        <v>1898</v>
      </c>
      <c r="C141" s="74" t="s">
        <v>1898</v>
      </c>
      <c r="D141" s="75" t="s">
        <v>2117</v>
      </c>
      <c r="E141" s="72">
        <f t="shared" si="2"/>
        <v>0.5</v>
      </c>
      <c r="F141" s="72">
        <v>0</v>
      </c>
      <c r="G141" s="72">
        <v>0.5</v>
      </c>
      <c r="H141" s="72">
        <v>0</v>
      </c>
      <c r="I141" s="72">
        <v>0</v>
      </c>
    </row>
    <row r="142" spans="1:9" ht="15" customHeight="1">
      <c r="A142" s="73" t="s">
        <v>2118</v>
      </c>
      <c r="B142" s="74" t="s">
        <v>1898</v>
      </c>
      <c r="C142" s="74" t="s">
        <v>1898</v>
      </c>
      <c r="D142" s="75" t="s">
        <v>2119</v>
      </c>
      <c r="E142" s="72">
        <f t="shared" si="2"/>
        <v>0</v>
      </c>
      <c r="F142" s="72">
        <v>0</v>
      </c>
      <c r="G142" s="72">
        <v>0</v>
      </c>
      <c r="H142" s="72">
        <v>0</v>
      </c>
      <c r="I142" s="72">
        <v>0</v>
      </c>
    </row>
    <row r="143" spans="1:9" ht="15" customHeight="1">
      <c r="A143" s="73" t="s">
        <v>2120</v>
      </c>
      <c r="B143" s="74" t="s">
        <v>1898</v>
      </c>
      <c r="C143" s="74" t="s">
        <v>1898</v>
      </c>
      <c r="D143" s="75" t="s">
        <v>2121</v>
      </c>
      <c r="E143" s="72">
        <f t="shared" si="2"/>
        <v>0</v>
      </c>
      <c r="F143" s="72">
        <v>0</v>
      </c>
      <c r="G143" s="72">
        <v>0</v>
      </c>
      <c r="H143" s="72">
        <v>0</v>
      </c>
      <c r="I143" s="72">
        <v>0</v>
      </c>
    </row>
    <row r="144" spans="1:9" ht="15" customHeight="1">
      <c r="A144" s="73" t="s">
        <v>2122</v>
      </c>
      <c r="B144" s="74" t="s">
        <v>1898</v>
      </c>
      <c r="C144" s="74" t="s">
        <v>1898</v>
      </c>
      <c r="D144" s="75" t="s">
        <v>870</v>
      </c>
      <c r="E144" s="72">
        <f t="shared" si="2"/>
        <v>14.120000000000001</v>
      </c>
      <c r="F144" s="72">
        <v>0</v>
      </c>
      <c r="G144" s="72">
        <v>2.12</v>
      </c>
      <c r="H144" s="72">
        <v>7.8</v>
      </c>
      <c r="I144" s="72">
        <v>4.2</v>
      </c>
    </row>
    <row r="145" spans="1:9" ht="15" customHeight="1">
      <c r="A145" s="73" t="s">
        <v>2123</v>
      </c>
      <c r="B145" s="74" t="s">
        <v>1898</v>
      </c>
      <c r="C145" s="74" t="s">
        <v>1898</v>
      </c>
      <c r="D145" s="75" t="s">
        <v>2124</v>
      </c>
      <c r="E145" s="72">
        <f t="shared" si="2"/>
        <v>1.13</v>
      </c>
      <c r="F145" s="72">
        <v>0</v>
      </c>
      <c r="G145" s="72">
        <v>1.13</v>
      </c>
      <c r="H145" s="72">
        <v>0</v>
      </c>
      <c r="I145" s="72">
        <v>0</v>
      </c>
    </row>
    <row r="146" spans="1:9" ht="15" customHeight="1">
      <c r="A146" s="73" t="s">
        <v>2125</v>
      </c>
      <c r="B146" s="74" t="s">
        <v>1898</v>
      </c>
      <c r="C146" s="74" t="s">
        <v>1898</v>
      </c>
      <c r="D146" s="75" t="s">
        <v>1908</v>
      </c>
      <c r="E146" s="72">
        <f t="shared" si="2"/>
        <v>0.01</v>
      </c>
      <c r="F146" s="72">
        <v>0</v>
      </c>
      <c r="G146" s="72">
        <v>0.01</v>
      </c>
      <c r="H146" s="72">
        <v>0</v>
      </c>
      <c r="I146" s="72">
        <v>0</v>
      </c>
    </row>
    <row r="147" spans="1:9" ht="15" customHeight="1">
      <c r="A147" s="73" t="s">
        <v>2126</v>
      </c>
      <c r="B147" s="74" t="s">
        <v>1898</v>
      </c>
      <c r="C147" s="74" t="s">
        <v>1898</v>
      </c>
      <c r="D147" s="75" t="s">
        <v>1910</v>
      </c>
      <c r="E147" s="72">
        <f t="shared" si="2"/>
        <v>1.13</v>
      </c>
      <c r="F147" s="72">
        <v>0</v>
      </c>
      <c r="G147" s="72">
        <v>1.13</v>
      </c>
      <c r="H147" s="72">
        <v>0</v>
      </c>
      <c r="I147" s="72">
        <v>0</v>
      </c>
    </row>
    <row r="148" spans="1:9" ht="15" customHeight="1">
      <c r="A148" s="73" t="s">
        <v>2127</v>
      </c>
      <c r="B148" s="74" t="s">
        <v>1898</v>
      </c>
      <c r="C148" s="74" t="s">
        <v>1898</v>
      </c>
      <c r="D148" s="75" t="s">
        <v>2128</v>
      </c>
      <c r="E148" s="72">
        <f t="shared" si="2"/>
        <v>0</v>
      </c>
      <c r="F148" s="72">
        <v>0</v>
      </c>
      <c r="G148" s="72">
        <v>0</v>
      </c>
      <c r="H148" s="72">
        <v>0</v>
      </c>
      <c r="I148" s="72">
        <v>0</v>
      </c>
    </row>
    <row r="149" spans="1:9" ht="15" customHeight="1">
      <c r="A149" s="73" t="s">
        <v>2129</v>
      </c>
      <c r="B149" s="74" t="s">
        <v>1898</v>
      </c>
      <c r="C149" s="74" t="s">
        <v>1898</v>
      </c>
      <c r="D149" s="75" t="s">
        <v>2130</v>
      </c>
      <c r="E149" s="72">
        <f t="shared" si="2"/>
        <v>0</v>
      </c>
      <c r="F149" s="72">
        <v>0</v>
      </c>
      <c r="G149" s="72">
        <v>0</v>
      </c>
      <c r="H149" s="72">
        <v>0</v>
      </c>
      <c r="I149" s="72">
        <v>0</v>
      </c>
    </row>
    <row r="150" spans="1:9" ht="15" customHeight="1">
      <c r="A150" s="73" t="s">
        <v>2131</v>
      </c>
      <c r="B150" s="74" t="s">
        <v>1898</v>
      </c>
      <c r="C150" s="74" t="s">
        <v>1898</v>
      </c>
      <c r="D150" s="75" t="s">
        <v>2132</v>
      </c>
      <c r="E150" s="72">
        <f t="shared" si="2"/>
        <v>0</v>
      </c>
      <c r="F150" s="72">
        <v>0</v>
      </c>
      <c r="G150" s="72">
        <v>0</v>
      </c>
      <c r="H150" s="72">
        <v>0</v>
      </c>
      <c r="I150" s="72">
        <v>0</v>
      </c>
    </row>
    <row r="151" spans="1:9" ht="15" customHeight="1">
      <c r="A151" s="73" t="s">
        <v>2133</v>
      </c>
      <c r="B151" s="74" t="s">
        <v>1898</v>
      </c>
      <c r="C151" s="74" t="s">
        <v>1898</v>
      </c>
      <c r="D151" s="75" t="s">
        <v>2134</v>
      </c>
      <c r="E151" s="72">
        <f t="shared" si="2"/>
        <v>0</v>
      </c>
      <c r="F151" s="72">
        <v>0</v>
      </c>
      <c r="G151" s="72">
        <v>0</v>
      </c>
      <c r="H151" s="72">
        <v>0</v>
      </c>
      <c r="I151" s="72">
        <v>0</v>
      </c>
    </row>
    <row r="152" spans="1:9" ht="15" customHeight="1">
      <c r="A152" s="73" t="s">
        <v>2135</v>
      </c>
      <c r="B152" s="74" t="s">
        <v>1898</v>
      </c>
      <c r="C152" s="74" t="s">
        <v>1898</v>
      </c>
      <c r="D152" s="75" t="s">
        <v>2136</v>
      </c>
      <c r="E152" s="72">
        <f t="shared" si="2"/>
        <v>0.33</v>
      </c>
      <c r="F152" s="72">
        <v>0</v>
      </c>
      <c r="G152" s="72">
        <v>0.33</v>
      </c>
      <c r="H152" s="72">
        <v>0</v>
      </c>
      <c r="I152" s="72">
        <v>0</v>
      </c>
    </row>
    <row r="153" spans="1:9" ht="15" customHeight="1">
      <c r="A153" s="73" t="s">
        <v>2137</v>
      </c>
      <c r="B153" s="74" t="s">
        <v>1898</v>
      </c>
      <c r="C153" s="74" t="s">
        <v>1898</v>
      </c>
      <c r="D153" s="75" t="s">
        <v>2138</v>
      </c>
      <c r="E153" s="72">
        <f t="shared" si="2"/>
        <v>0.17</v>
      </c>
      <c r="F153" s="72">
        <v>0</v>
      </c>
      <c r="G153" s="72">
        <v>0.17</v>
      </c>
      <c r="H153" s="72">
        <v>0</v>
      </c>
      <c r="I153" s="72">
        <v>0</v>
      </c>
    </row>
    <row r="154" spans="1:9" ht="15" customHeight="1">
      <c r="A154" s="73" t="s">
        <v>2139</v>
      </c>
      <c r="B154" s="74" t="s">
        <v>1898</v>
      </c>
      <c r="C154" s="74" t="s">
        <v>1898</v>
      </c>
      <c r="D154" s="75" t="s">
        <v>2140</v>
      </c>
      <c r="E154" s="72">
        <f t="shared" si="2"/>
        <v>0.16</v>
      </c>
      <c r="F154" s="72">
        <v>0</v>
      </c>
      <c r="G154" s="72">
        <v>0.16</v>
      </c>
      <c r="H154" s="72">
        <v>0</v>
      </c>
      <c r="I154" s="72">
        <v>0</v>
      </c>
    </row>
    <row r="155" spans="1:9" ht="15" customHeight="1">
      <c r="A155" s="73" t="s">
        <v>2141</v>
      </c>
      <c r="B155" s="74" t="s">
        <v>1898</v>
      </c>
      <c r="C155" s="74" t="s">
        <v>1898</v>
      </c>
      <c r="D155" s="75" t="s">
        <v>2142</v>
      </c>
      <c r="E155" s="72">
        <f t="shared" si="2"/>
        <v>12.25</v>
      </c>
      <c r="F155" s="72">
        <v>0</v>
      </c>
      <c r="G155" s="72">
        <v>0.65</v>
      </c>
      <c r="H155" s="72">
        <v>7.4</v>
      </c>
      <c r="I155" s="72">
        <v>4.2</v>
      </c>
    </row>
    <row r="156" spans="1:9" ht="15" customHeight="1">
      <c r="A156" s="73" t="s">
        <v>2143</v>
      </c>
      <c r="B156" s="74" t="s">
        <v>1898</v>
      </c>
      <c r="C156" s="74" t="s">
        <v>1898</v>
      </c>
      <c r="D156" s="75" t="s">
        <v>2138</v>
      </c>
      <c r="E156" s="72">
        <f t="shared" si="2"/>
        <v>7.42</v>
      </c>
      <c r="F156" s="72">
        <v>0</v>
      </c>
      <c r="G156" s="72">
        <v>0.07</v>
      </c>
      <c r="H156" s="72">
        <v>7.35</v>
      </c>
      <c r="I156" s="72">
        <v>0</v>
      </c>
    </row>
    <row r="157" spans="1:9" ht="15" customHeight="1">
      <c r="A157" s="73" t="s">
        <v>2144</v>
      </c>
      <c r="B157" s="74" t="s">
        <v>1898</v>
      </c>
      <c r="C157" s="74" t="s">
        <v>1898</v>
      </c>
      <c r="D157" s="75" t="s">
        <v>2145</v>
      </c>
      <c r="E157" s="72">
        <f t="shared" si="2"/>
        <v>0</v>
      </c>
      <c r="F157" s="72">
        <v>0</v>
      </c>
      <c r="G157" s="72">
        <v>0</v>
      </c>
      <c r="H157" s="72">
        <v>0</v>
      </c>
      <c r="I157" s="72">
        <v>0</v>
      </c>
    </row>
    <row r="158" spans="1:9" ht="15" customHeight="1">
      <c r="A158" s="73" t="s">
        <v>2146</v>
      </c>
      <c r="B158" s="74" t="s">
        <v>1898</v>
      </c>
      <c r="C158" s="74" t="s">
        <v>1898</v>
      </c>
      <c r="D158" s="75" t="s">
        <v>2147</v>
      </c>
      <c r="E158" s="72">
        <f t="shared" si="2"/>
        <v>4.470000000000001</v>
      </c>
      <c r="F158" s="72">
        <v>0</v>
      </c>
      <c r="G158" s="72">
        <v>0.23</v>
      </c>
      <c r="H158" s="72">
        <v>0.04</v>
      </c>
      <c r="I158" s="72">
        <v>4.2</v>
      </c>
    </row>
    <row r="159" spans="1:9" ht="15" customHeight="1">
      <c r="A159" s="73" t="s">
        <v>2148</v>
      </c>
      <c r="B159" s="74" t="s">
        <v>1898</v>
      </c>
      <c r="C159" s="74" t="s">
        <v>1898</v>
      </c>
      <c r="D159" s="75" t="s">
        <v>2149</v>
      </c>
      <c r="E159" s="72">
        <f t="shared" si="2"/>
        <v>0.35</v>
      </c>
      <c r="F159" s="72">
        <v>0</v>
      </c>
      <c r="G159" s="72">
        <v>0.35</v>
      </c>
      <c r="H159" s="72">
        <v>0</v>
      </c>
      <c r="I159" s="72">
        <v>0</v>
      </c>
    </row>
    <row r="160" spans="1:9" ht="15" customHeight="1">
      <c r="A160" s="73" t="s">
        <v>2150</v>
      </c>
      <c r="B160" s="74" t="s">
        <v>1898</v>
      </c>
      <c r="C160" s="74" t="s">
        <v>1898</v>
      </c>
      <c r="D160" s="75" t="s">
        <v>2151</v>
      </c>
      <c r="E160" s="72">
        <f t="shared" si="2"/>
        <v>0.41</v>
      </c>
      <c r="F160" s="72">
        <v>0</v>
      </c>
      <c r="G160" s="72">
        <v>0</v>
      </c>
      <c r="H160" s="72">
        <v>0.41</v>
      </c>
      <c r="I160" s="72">
        <v>0</v>
      </c>
    </row>
    <row r="161" spans="1:9" ht="15" customHeight="1">
      <c r="A161" s="73" t="s">
        <v>2152</v>
      </c>
      <c r="B161" s="74" t="s">
        <v>1898</v>
      </c>
      <c r="C161" s="74" t="s">
        <v>1898</v>
      </c>
      <c r="D161" s="75" t="s">
        <v>2153</v>
      </c>
      <c r="E161" s="72">
        <f t="shared" si="2"/>
        <v>0.41</v>
      </c>
      <c r="F161" s="72">
        <v>0</v>
      </c>
      <c r="G161" s="72">
        <v>0</v>
      </c>
      <c r="H161" s="72">
        <v>0.41</v>
      </c>
      <c r="I161" s="72">
        <v>0</v>
      </c>
    </row>
    <row r="162" spans="1:9" ht="15" customHeight="1">
      <c r="A162" s="73" t="s">
        <v>2154</v>
      </c>
      <c r="B162" s="74" t="s">
        <v>1898</v>
      </c>
      <c r="C162" s="74" t="s">
        <v>1898</v>
      </c>
      <c r="D162" s="75" t="s">
        <v>919</v>
      </c>
      <c r="E162" s="72">
        <f t="shared" si="2"/>
        <v>5.59</v>
      </c>
      <c r="F162" s="72">
        <v>0</v>
      </c>
      <c r="G162" s="72">
        <v>1.75</v>
      </c>
      <c r="H162" s="72">
        <v>3.84</v>
      </c>
      <c r="I162" s="72">
        <v>0</v>
      </c>
    </row>
    <row r="163" spans="1:9" ht="15" customHeight="1">
      <c r="A163" s="73" t="s">
        <v>2155</v>
      </c>
      <c r="B163" s="74" t="s">
        <v>1898</v>
      </c>
      <c r="C163" s="74" t="s">
        <v>1898</v>
      </c>
      <c r="D163" s="75" t="s">
        <v>2156</v>
      </c>
      <c r="E163" s="72">
        <f t="shared" si="2"/>
        <v>1.65</v>
      </c>
      <c r="F163" s="72">
        <v>0</v>
      </c>
      <c r="G163" s="72">
        <v>1.65</v>
      </c>
      <c r="H163" s="72">
        <v>0</v>
      </c>
      <c r="I163" s="72">
        <v>0</v>
      </c>
    </row>
    <row r="164" spans="1:9" ht="15" customHeight="1">
      <c r="A164" s="73" t="s">
        <v>2157</v>
      </c>
      <c r="B164" s="74" t="s">
        <v>1898</v>
      </c>
      <c r="C164" s="74" t="s">
        <v>1898</v>
      </c>
      <c r="D164" s="75" t="s">
        <v>1908</v>
      </c>
      <c r="E164" s="72">
        <f t="shared" si="2"/>
        <v>0.39</v>
      </c>
      <c r="F164" s="72">
        <v>0</v>
      </c>
      <c r="G164" s="72">
        <v>0.39</v>
      </c>
      <c r="H164" s="72">
        <v>0</v>
      </c>
      <c r="I164" s="72">
        <v>0</v>
      </c>
    </row>
    <row r="165" spans="1:9" ht="15" customHeight="1">
      <c r="A165" s="73" t="s">
        <v>2158</v>
      </c>
      <c r="B165" s="74" t="s">
        <v>1898</v>
      </c>
      <c r="C165" s="74" t="s">
        <v>1898</v>
      </c>
      <c r="D165" s="75" t="s">
        <v>1910</v>
      </c>
      <c r="E165" s="72">
        <f t="shared" si="2"/>
        <v>0</v>
      </c>
      <c r="F165" s="72">
        <v>0</v>
      </c>
      <c r="G165" s="72">
        <v>0</v>
      </c>
      <c r="H165" s="72">
        <v>0</v>
      </c>
      <c r="I165" s="72">
        <v>0</v>
      </c>
    </row>
    <row r="166" spans="1:9" ht="15" customHeight="1">
      <c r="A166" s="73" t="s">
        <v>2159</v>
      </c>
      <c r="B166" s="74" t="s">
        <v>1898</v>
      </c>
      <c r="C166" s="74" t="s">
        <v>1898</v>
      </c>
      <c r="D166" s="75" t="s">
        <v>2160</v>
      </c>
      <c r="E166" s="72">
        <f t="shared" si="2"/>
        <v>0</v>
      </c>
      <c r="F166" s="72">
        <v>0</v>
      </c>
      <c r="G166" s="72">
        <v>0</v>
      </c>
      <c r="H166" s="72">
        <v>0</v>
      </c>
      <c r="I166" s="72">
        <v>0</v>
      </c>
    </row>
    <row r="167" spans="1:9" ht="15" customHeight="1">
      <c r="A167" s="73" t="s">
        <v>2161</v>
      </c>
      <c r="B167" s="74" t="s">
        <v>1898</v>
      </c>
      <c r="C167" s="74" t="s">
        <v>1898</v>
      </c>
      <c r="D167" s="75" t="s">
        <v>2162</v>
      </c>
      <c r="E167" s="72">
        <f t="shared" si="2"/>
        <v>0</v>
      </c>
      <c r="F167" s="72">
        <v>0</v>
      </c>
      <c r="G167" s="72">
        <v>0</v>
      </c>
      <c r="H167" s="72">
        <v>0</v>
      </c>
      <c r="I167" s="72">
        <v>0</v>
      </c>
    </row>
    <row r="168" spans="1:9" ht="15" customHeight="1">
      <c r="A168" s="73" t="s">
        <v>2163</v>
      </c>
      <c r="B168" s="74" t="s">
        <v>1898</v>
      </c>
      <c r="C168" s="74" t="s">
        <v>1898</v>
      </c>
      <c r="D168" s="75" t="s">
        <v>2164</v>
      </c>
      <c r="E168" s="72">
        <f t="shared" si="2"/>
        <v>0</v>
      </c>
      <c r="F168" s="72">
        <v>0</v>
      </c>
      <c r="G168" s="72">
        <v>0</v>
      </c>
      <c r="H168" s="72">
        <v>0</v>
      </c>
      <c r="I168" s="72">
        <v>0</v>
      </c>
    </row>
    <row r="169" spans="1:9" ht="15" customHeight="1">
      <c r="A169" s="73" t="s">
        <v>2165</v>
      </c>
      <c r="B169" s="74" t="s">
        <v>1898</v>
      </c>
      <c r="C169" s="74" t="s">
        <v>1898</v>
      </c>
      <c r="D169" s="75" t="s">
        <v>2166</v>
      </c>
      <c r="E169" s="72">
        <f t="shared" si="2"/>
        <v>0.1</v>
      </c>
      <c r="F169" s="72">
        <v>0</v>
      </c>
      <c r="G169" s="72">
        <v>0.1</v>
      </c>
      <c r="H169" s="72">
        <v>0</v>
      </c>
      <c r="I169" s="72">
        <v>0</v>
      </c>
    </row>
    <row r="170" spans="1:9" ht="15" customHeight="1">
      <c r="A170" s="73" t="s">
        <v>2167</v>
      </c>
      <c r="B170" s="74" t="s">
        <v>1898</v>
      </c>
      <c r="C170" s="74" t="s">
        <v>1898</v>
      </c>
      <c r="D170" s="75" t="s">
        <v>2168</v>
      </c>
      <c r="E170" s="72">
        <f t="shared" si="2"/>
        <v>0</v>
      </c>
      <c r="F170" s="72">
        <v>0</v>
      </c>
      <c r="G170" s="72">
        <v>0</v>
      </c>
      <c r="H170" s="72">
        <v>0</v>
      </c>
      <c r="I170" s="72">
        <v>0</v>
      </c>
    </row>
    <row r="171" spans="1:9" ht="15" customHeight="1">
      <c r="A171" s="73" t="s">
        <v>2169</v>
      </c>
      <c r="B171" s="74" t="s">
        <v>1898</v>
      </c>
      <c r="C171" s="74" t="s">
        <v>1898</v>
      </c>
      <c r="D171" s="75" t="s">
        <v>2170</v>
      </c>
      <c r="E171" s="72">
        <f t="shared" si="2"/>
        <v>0.7</v>
      </c>
      <c r="F171" s="72">
        <v>0</v>
      </c>
      <c r="G171" s="72">
        <v>0.7</v>
      </c>
      <c r="H171" s="72">
        <v>0</v>
      </c>
      <c r="I171" s="72">
        <v>0</v>
      </c>
    </row>
    <row r="172" spans="1:9" ht="15" customHeight="1">
      <c r="A172" s="73" t="s">
        <v>2171</v>
      </c>
      <c r="B172" s="74" t="s">
        <v>1898</v>
      </c>
      <c r="C172" s="74" t="s">
        <v>1898</v>
      </c>
      <c r="D172" s="75" t="s">
        <v>2172</v>
      </c>
      <c r="E172" s="72">
        <f t="shared" si="2"/>
        <v>0.47</v>
      </c>
      <c r="F172" s="72">
        <v>0</v>
      </c>
      <c r="G172" s="72">
        <v>0.47</v>
      </c>
      <c r="H172" s="72">
        <v>0</v>
      </c>
      <c r="I172" s="72">
        <v>0</v>
      </c>
    </row>
    <row r="173" spans="1:9" ht="15" customHeight="1">
      <c r="A173" s="73" t="s">
        <v>2173</v>
      </c>
      <c r="B173" s="74" t="s">
        <v>1898</v>
      </c>
      <c r="C173" s="74" t="s">
        <v>1898</v>
      </c>
      <c r="D173" s="75" t="s">
        <v>2174</v>
      </c>
      <c r="E173" s="72">
        <f t="shared" si="2"/>
        <v>0.1</v>
      </c>
      <c r="F173" s="72">
        <v>0</v>
      </c>
      <c r="G173" s="72">
        <v>0.1</v>
      </c>
      <c r="H173" s="72">
        <v>0</v>
      </c>
      <c r="I173" s="72">
        <v>0</v>
      </c>
    </row>
    <row r="174" spans="1:9" ht="15" customHeight="1">
      <c r="A174" s="73" t="s">
        <v>2175</v>
      </c>
      <c r="B174" s="74" t="s">
        <v>1898</v>
      </c>
      <c r="C174" s="74" t="s">
        <v>1898</v>
      </c>
      <c r="D174" s="75" t="s">
        <v>2176</v>
      </c>
      <c r="E174" s="72">
        <f t="shared" si="2"/>
        <v>0</v>
      </c>
      <c r="F174" s="72">
        <v>0</v>
      </c>
      <c r="G174" s="72">
        <v>0</v>
      </c>
      <c r="H174" s="72">
        <v>0</v>
      </c>
      <c r="I174" s="72">
        <v>0</v>
      </c>
    </row>
    <row r="175" spans="1:9" ht="15" customHeight="1">
      <c r="A175" s="73" t="s">
        <v>2177</v>
      </c>
      <c r="B175" s="74" t="s">
        <v>1898</v>
      </c>
      <c r="C175" s="74" t="s">
        <v>1898</v>
      </c>
      <c r="D175" s="75" t="s">
        <v>2178</v>
      </c>
      <c r="E175" s="72">
        <f t="shared" si="2"/>
        <v>0.1</v>
      </c>
      <c r="F175" s="72">
        <v>0</v>
      </c>
      <c r="G175" s="72">
        <v>0.1</v>
      </c>
      <c r="H175" s="72">
        <v>0</v>
      </c>
      <c r="I175" s="72">
        <v>0</v>
      </c>
    </row>
    <row r="176" spans="1:9" ht="15" customHeight="1">
      <c r="A176" s="73" t="s">
        <v>2179</v>
      </c>
      <c r="B176" s="74" t="s">
        <v>1898</v>
      </c>
      <c r="C176" s="74" t="s">
        <v>1898</v>
      </c>
      <c r="D176" s="75" t="s">
        <v>2180</v>
      </c>
      <c r="E176" s="72">
        <f t="shared" si="2"/>
        <v>0</v>
      </c>
      <c r="F176" s="72">
        <v>0</v>
      </c>
      <c r="G176" s="72">
        <v>0</v>
      </c>
      <c r="H176" s="72">
        <v>0</v>
      </c>
      <c r="I176" s="72">
        <v>0</v>
      </c>
    </row>
    <row r="177" spans="1:9" ht="15" customHeight="1">
      <c r="A177" s="73" t="s">
        <v>2965</v>
      </c>
      <c r="B177" s="74" t="s">
        <v>1898</v>
      </c>
      <c r="C177" s="74" t="s">
        <v>1898</v>
      </c>
      <c r="D177" s="75" t="s">
        <v>2966</v>
      </c>
      <c r="E177" s="72">
        <f t="shared" si="2"/>
        <v>0</v>
      </c>
      <c r="F177" s="72">
        <v>0</v>
      </c>
      <c r="G177" s="72">
        <v>0</v>
      </c>
      <c r="H177" s="72">
        <v>0</v>
      </c>
      <c r="I177" s="72">
        <v>0</v>
      </c>
    </row>
    <row r="178" spans="1:9" ht="15" customHeight="1">
      <c r="A178" s="73" t="s">
        <v>2181</v>
      </c>
      <c r="B178" s="74" t="s">
        <v>1898</v>
      </c>
      <c r="C178" s="74" t="s">
        <v>1898</v>
      </c>
      <c r="D178" s="75" t="s">
        <v>2182</v>
      </c>
      <c r="E178" s="72">
        <f t="shared" si="2"/>
        <v>0</v>
      </c>
      <c r="F178" s="72">
        <v>0</v>
      </c>
      <c r="G178" s="72">
        <v>0</v>
      </c>
      <c r="H178" s="72">
        <v>0</v>
      </c>
      <c r="I178" s="72">
        <v>0</v>
      </c>
    </row>
    <row r="179" spans="1:9" ht="15" customHeight="1">
      <c r="A179" s="73" t="s">
        <v>2183</v>
      </c>
      <c r="B179" s="74" t="s">
        <v>1898</v>
      </c>
      <c r="C179" s="74" t="s">
        <v>1898</v>
      </c>
      <c r="D179" s="75" t="s">
        <v>2184</v>
      </c>
      <c r="E179" s="72">
        <f t="shared" si="2"/>
        <v>0</v>
      </c>
      <c r="F179" s="72">
        <v>0</v>
      </c>
      <c r="G179" s="72">
        <v>0</v>
      </c>
      <c r="H179" s="72">
        <v>0</v>
      </c>
      <c r="I179" s="72">
        <v>0</v>
      </c>
    </row>
    <row r="180" spans="1:9" ht="15" customHeight="1">
      <c r="A180" s="73" t="s">
        <v>2185</v>
      </c>
      <c r="B180" s="74" t="s">
        <v>1898</v>
      </c>
      <c r="C180" s="74" t="s">
        <v>1898</v>
      </c>
      <c r="D180" s="75" t="s">
        <v>2186</v>
      </c>
      <c r="E180" s="72">
        <f t="shared" si="2"/>
        <v>3.84</v>
      </c>
      <c r="F180" s="72">
        <v>0</v>
      </c>
      <c r="G180" s="72">
        <v>0</v>
      </c>
      <c r="H180" s="72">
        <v>3.84</v>
      </c>
      <c r="I180" s="72">
        <v>0</v>
      </c>
    </row>
    <row r="181" spans="1:9" ht="15" customHeight="1">
      <c r="A181" s="73" t="s">
        <v>2187</v>
      </c>
      <c r="B181" s="74" t="s">
        <v>1898</v>
      </c>
      <c r="C181" s="74" t="s">
        <v>1898</v>
      </c>
      <c r="D181" s="75" t="s">
        <v>2188</v>
      </c>
      <c r="E181" s="72">
        <f t="shared" si="2"/>
        <v>3.84</v>
      </c>
      <c r="F181" s="72">
        <v>0</v>
      </c>
      <c r="G181" s="72">
        <v>0</v>
      </c>
      <c r="H181" s="72">
        <v>3.84</v>
      </c>
      <c r="I181" s="72">
        <v>0</v>
      </c>
    </row>
    <row r="182" spans="1:9" ht="15" customHeight="1">
      <c r="A182" s="73" t="s">
        <v>2189</v>
      </c>
      <c r="B182" s="74" t="s">
        <v>1898</v>
      </c>
      <c r="C182" s="74" t="s">
        <v>1898</v>
      </c>
      <c r="D182" s="75" t="s">
        <v>2190</v>
      </c>
      <c r="E182" s="72">
        <f t="shared" si="2"/>
        <v>0</v>
      </c>
      <c r="F182" s="72">
        <v>0</v>
      </c>
      <c r="G182" s="72">
        <v>0</v>
      </c>
      <c r="H182" s="72">
        <v>0</v>
      </c>
      <c r="I182" s="72">
        <v>0</v>
      </c>
    </row>
    <row r="183" spans="1:9" ht="15" customHeight="1">
      <c r="A183" s="73" t="s">
        <v>2191</v>
      </c>
      <c r="B183" s="74" t="s">
        <v>1898</v>
      </c>
      <c r="C183" s="74" t="s">
        <v>1898</v>
      </c>
      <c r="D183" s="75" t="s">
        <v>2192</v>
      </c>
      <c r="E183" s="72">
        <f t="shared" si="2"/>
        <v>0</v>
      </c>
      <c r="F183" s="72">
        <v>0</v>
      </c>
      <c r="G183" s="72">
        <v>0</v>
      </c>
      <c r="H183" s="72">
        <v>0</v>
      </c>
      <c r="I183" s="72">
        <v>0</v>
      </c>
    </row>
    <row r="184" spans="1:9" ht="15" customHeight="1">
      <c r="A184" s="73" t="s">
        <v>2193</v>
      </c>
      <c r="B184" s="74" t="s">
        <v>1898</v>
      </c>
      <c r="C184" s="74" t="s">
        <v>1898</v>
      </c>
      <c r="D184" s="75" t="s">
        <v>2194</v>
      </c>
      <c r="E184" s="72">
        <f t="shared" si="2"/>
        <v>0</v>
      </c>
      <c r="F184" s="72">
        <v>0</v>
      </c>
      <c r="G184" s="72">
        <v>0</v>
      </c>
      <c r="H184" s="72">
        <v>0</v>
      </c>
      <c r="I184" s="72">
        <v>0</v>
      </c>
    </row>
    <row r="185" spans="1:9" ht="15" customHeight="1">
      <c r="A185" s="73" t="s">
        <v>2195</v>
      </c>
      <c r="B185" s="74" t="s">
        <v>1898</v>
      </c>
      <c r="C185" s="74" t="s">
        <v>1898</v>
      </c>
      <c r="D185" s="75" t="s">
        <v>2196</v>
      </c>
      <c r="E185" s="72">
        <f t="shared" si="2"/>
        <v>0</v>
      </c>
      <c r="F185" s="72">
        <v>0</v>
      </c>
      <c r="G185" s="72">
        <v>0</v>
      </c>
      <c r="H185" s="72">
        <v>0</v>
      </c>
      <c r="I185" s="72">
        <v>0</v>
      </c>
    </row>
    <row r="186" spans="1:9" ht="15" customHeight="1">
      <c r="A186" s="73" t="s">
        <v>2197</v>
      </c>
      <c r="B186" s="74" t="s">
        <v>1898</v>
      </c>
      <c r="C186" s="74" t="s">
        <v>1898</v>
      </c>
      <c r="D186" s="75" t="s">
        <v>956</v>
      </c>
      <c r="E186" s="72">
        <f t="shared" si="2"/>
        <v>30.53</v>
      </c>
      <c r="F186" s="72">
        <v>0.17</v>
      </c>
      <c r="G186" s="72">
        <v>2.92</v>
      </c>
      <c r="H186" s="72">
        <v>27.44</v>
      </c>
      <c r="I186" s="72">
        <v>0</v>
      </c>
    </row>
    <row r="187" spans="1:9" ht="15" customHeight="1">
      <c r="A187" s="73" t="s">
        <v>2198</v>
      </c>
      <c r="B187" s="74" t="s">
        <v>1898</v>
      </c>
      <c r="C187" s="74" t="s">
        <v>1898</v>
      </c>
      <c r="D187" s="75" t="s">
        <v>2199</v>
      </c>
      <c r="E187" s="72">
        <f t="shared" si="2"/>
        <v>11.3</v>
      </c>
      <c r="F187" s="72">
        <v>0.17</v>
      </c>
      <c r="G187" s="72">
        <v>1.3</v>
      </c>
      <c r="H187" s="72">
        <v>9.83</v>
      </c>
      <c r="I187" s="72">
        <v>0</v>
      </c>
    </row>
    <row r="188" spans="1:9" ht="15" customHeight="1">
      <c r="A188" s="73" t="s">
        <v>2200</v>
      </c>
      <c r="B188" s="74" t="s">
        <v>1898</v>
      </c>
      <c r="C188" s="74" t="s">
        <v>1898</v>
      </c>
      <c r="D188" s="75" t="s">
        <v>1908</v>
      </c>
      <c r="E188" s="72">
        <f t="shared" si="2"/>
        <v>1.1199999999999999</v>
      </c>
      <c r="F188" s="72">
        <v>0.17</v>
      </c>
      <c r="G188" s="72">
        <v>0.95</v>
      </c>
      <c r="H188" s="72">
        <v>0</v>
      </c>
      <c r="I188" s="72">
        <v>0</v>
      </c>
    </row>
    <row r="189" spans="1:9" ht="15" customHeight="1">
      <c r="A189" s="73" t="s">
        <v>2201</v>
      </c>
      <c r="B189" s="74" t="s">
        <v>1898</v>
      </c>
      <c r="C189" s="74" t="s">
        <v>1898</v>
      </c>
      <c r="D189" s="75" t="s">
        <v>1910</v>
      </c>
      <c r="E189" s="72">
        <f t="shared" si="2"/>
        <v>0</v>
      </c>
      <c r="F189" s="72">
        <v>0</v>
      </c>
      <c r="G189" s="72">
        <v>0</v>
      </c>
      <c r="H189" s="72">
        <v>0</v>
      </c>
      <c r="I189" s="72">
        <v>0</v>
      </c>
    </row>
    <row r="190" spans="1:9" ht="15" customHeight="1">
      <c r="A190" s="73" t="s">
        <v>2202</v>
      </c>
      <c r="B190" s="74" t="s">
        <v>1898</v>
      </c>
      <c r="C190" s="74" t="s">
        <v>1898</v>
      </c>
      <c r="D190" s="75" t="s">
        <v>2203</v>
      </c>
      <c r="E190" s="72">
        <f t="shared" si="2"/>
        <v>0</v>
      </c>
      <c r="F190" s="72">
        <v>0</v>
      </c>
      <c r="G190" s="72">
        <v>0</v>
      </c>
      <c r="H190" s="72">
        <v>0</v>
      </c>
      <c r="I190" s="72">
        <v>0</v>
      </c>
    </row>
    <row r="191" spans="1:9" ht="15" customHeight="1">
      <c r="A191" s="73" t="s">
        <v>2204</v>
      </c>
      <c r="B191" s="74" t="s">
        <v>1898</v>
      </c>
      <c r="C191" s="74" t="s">
        <v>1898</v>
      </c>
      <c r="D191" s="75" t="s">
        <v>2205</v>
      </c>
      <c r="E191" s="72">
        <f t="shared" si="2"/>
        <v>0</v>
      </c>
      <c r="F191" s="72">
        <v>0</v>
      </c>
      <c r="G191" s="72">
        <v>0</v>
      </c>
      <c r="H191" s="72">
        <v>0</v>
      </c>
      <c r="I191" s="72">
        <v>0</v>
      </c>
    </row>
    <row r="192" spans="1:9" ht="15" customHeight="1">
      <c r="A192" s="73" t="s">
        <v>2206</v>
      </c>
      <c r="B192" s="74" t="s">
        <v>1898</v>
      </c>
      <c r="C192" s="74" t="s">
        <v>1898</v>
      </c>
      <c r="D192" s="75" t="s">
        <v>2207</v>
      </c>
      <c r="E192" s="72">
        <f t="shared" si="2"/>
        <v>10.18</v>
      </c>
      <c r="F192" s="72">
        <v>0</v>
      </c>
      <c r="G192" s="72">
        <v>0.35</v>
      </c>
      <c r="H192" s="72">
        <v>9.83</v>
      </c>
      <c r="I192" s="72">
        <v>0</v>
      </c>
    </row>
    <row r="193" spans="1:9" ht="15" customHeight="1">
      <c r="A193" s="73" t="s">
        <v>2208</v>
      </c>
      <c r="B193" s="74" t="s">
        <v>1898</v>
      </c>
      <c r="C193" s="74" t="s">
        <v>1898</v>
      </c>
      <c r="D193" s="75" t="s">
        <v>2209</v>
      </c>
      <c r="E193" s="72">
        <f t="shared" si="2"/>
        <v>0</v>
      </c>
      <c r="F193" s="72">
        <v>0</v>
      </c>
      <c r="G193" s="72">
        <v>0</v>
      </c>
      <c r="H193" s="72">
        <v>0</v>
      </c>
      <c r="I193" s="72">
        <v>0</v>
      </c>
    </row>
    <row r="194" spans="1:9" ht="15" customHeight="1">
      <c r="A194" s="73" t="s">
        <v>2967</v>
      </c>
      <c r="B194" s="74" t="s">
        <v>1898</v>
      </c>
      <c r="C194" s="74" t="s">
        <v>1898</v>
      </c>
      <c r="D194" s="75" t="s">
        <v>2968</v>
      </c>
      <c r="E194" s="72">
        <f t="shared" si="2"/>
        <v>0</v>
      </c>
      <c r="F194" s="72">
        <v>0</v>
      </c>
      <c r="G194" s="72">
        <v>0</v>
      </c>
      <c r="H194" s="72">
        <v>0</v>
      </c>
      <c r="I194" s="72">
        <v>0</v>
      </c>
    </row>
    <row r="195" spans="1:9" ht="15" customHeight="1">
      <c r="A195" s="73" t="s">
        <v>2210</v>
      </c>
      <c r="B195" s="74" t="s">
        <v>1898</v>
      </c>
      <c r="C195" s="74" t="s">
        <v>1898</v>
      </c>
      <c r="D195" s="75" t="s">
        <v>2211</v>
      </c>
      <c r="E195" s="72">
        <f t="shared" si="2"/>
        <v>1.04</v>
      </c>
      <c r="F195" s="72">
        <v>0</v>
      </c>
      <c r="G195" s="72">
        <v>1.04</v>
      </c>
      <c r="H195" s="72">
        <v>0</v>
      </c>
      <c r="I195" s="72">
        <v>0</v>
      </c>
    </row>
    <row r="196" spans="1:9" ht="15" customHeight="1">
      <c r="A196" s="73" t="s">
        <v>2212</v>
      </c>
      <c r="B196" s="74" t="s">
        <v>1898</v>
      </c>
      <c r="C196" s="74" t="s">
        <v>1898</v>
      </c>
      <c r="D196" s="75" t="s">
        <v>1908</v>
      </c>
      <c r="E196" s="72">
        <f t="shared" si="2"/>
        <v>0.96</v>
      </c>
      <c r="F196" s="72">
        <v>0</v>
      </c>
      <c r="G196" s="72">
        <v>0.96</v>
      </c>
      <c r="H196" s="72">
        <v>0</v>
      </c>
      <c r="I196" s="72">
        <v>0</v>
      </c>
    </row>
    <row r="197" spans="1:9" ht="15" customHeight="1">
      <c r="A197" s="73" t="s">
        <v>2213</v>
      </c>
      <c r="B197" s="74" t="s">
        <v>1898</v>
      </c>
      <c r="C197" s="74" t="s">
        <v>1898</v>
      </c>
      <c r="D197" s="75" t="s">
        <v>2214</v>
      </c>
      <c r="E197" s="72">
        <f t="shared" si="2"/>
        <v>0</v>
      </c>
      <c r="F197" s="72">
        <v>0</v>
      </c>
      <c r="G197" s="72">
        <v>0</v>
      </c>
      <c r="H197" s="72">
        <v>0</v>
      </c>
      <c r="I197" s="72">
        <v>0</v>
      </c>
    </row>
    <row r="198" spans="1:9" ht="15" customHeight="1">
      <c r="A198" s="73" t="s">
        <v>2215</v>
      </c>
      <c r="B198" s="74" t="s">
        <v>1898</v>
      </c>
      <c r="C198" s="74" t="s">
        <v>1898</v>
      </c>
      <c r="D198" s="75" t="s">
        <v>2216</v>
      </c>
      <c r="E198" s="72">
        <f aca="true" t="shared" si="3" ref="E198:E261">F198+G198+H198+I198</f>
        <v>0.08</v>
      </c>
      <c r="F198" s="72">
        <v>0</v>
      </c>
      <c r="G198" s="72">
        <v>0.08</v>
      </c>
      <c r="H198" s="72">
        <v>0</v>
      </c>
      <c r="I198" s="72">
        <v>0</v>
      </c>
    </row>
    <row r="199" spans="1:9" ht="15" customHeight="1">
      <c r="A199" s="73" t="s">
        <v>2217</v>
      </c>
      <c r="B199" s="74" t="s">
        <v>1898</v>
      </c>
      <c r="C199" s="74" t="s">
        <v>1898</v>
      </c>
      <c r="D199" s="75" t="s">
        <v>2218</v>
      </c>
      <c r="E199" s="72">
        <f t="shared" si="3"/>
        <v>0</v>
      </c>
      <c r="F199" s="72">
        <v>0</v>
      </c>
      <c r="G199" s="72">
        <v>0</v>
      </c>
      <c r="H199" s="72">
        <v>0</v>
      </c>
      <c r="I199" s="72">
        <v>0</v>
      </c>
    </row>
    <row r="200" spans="1:9" ht="15" customHeight="1">
      <c r="A200" s="73" t="s">
        <v>2219</v>
      </c>
      <c r="B200" s="74" t="s">
        <v>1898</v>
      </c>
      <c r="C200" s="74" t="s">
        <v>1898</v>
      </c>
      <c r="D200" s="75" t="s">
        <v>2220</v>
      </c>
      <c r="E200" s="72">
        <f t="shared" si="3"/>
        <v>0</v>
      </c>
      <c r="F200" s="72">
        <v>0</v>
      </c>
      <c r="G200" s="72">
        <v>0</v>
      </c>
      <c r="H200" s="72">
        <v>0</v>
      </c>
      <c r="I200" s="72">
        <v>0</v>
      </c>
    </row>
    <row r="201" spans="1:9" ht="15" customHeight="1">
      <c r="A201" s="73" t="s">
        <v>2969</v>
      </c>
      <c r="B201" s="74" t="s">
        <v>1898</v>
      </c>
      <c r="C201" s="74" t="s">
        <v>1898</v>
      </c>
      <c r="D201" s="75" t="s">
        <v>2970</v>
      </c>
      <c r="E201" s="72">
        <f t="shared" si="3"/>
        <v>0</v>
      </c>
      <c r="F201" s="72">
        <v>0</v>
      </c>
      <c r="G201" s="72">
        <v>0</v>
      </c>
      <c r="H201" s="72">
        <v>0</v>
      </c>
      <c r="I201" s="72">
        <v>0</v>
      </c>
    </row>
    <row r="202" spans="1:9" ht="15" customHeight="1">
      <c r="A202" s="73" t="s">
        <v>2221</v>
      </c>
      <c r="B202" s="74" t="s">
        <v>1898</v>
      </c>
      <c r="C202" s="74" t="s">
        <v>1898</v>
      </c>
      <c r="D202" s="75" t="s">
        <v>2222</v>
      </c>
      <c r="E202" s="72">
        <f t="shared" si="3"/>
        <v>0</v>
      </c>
      <c r="F202" s="72">
        <v>0</v>
      </c>
      <c r="G202" s="72">
        <v>0</v>
      </c>
      <c r="H202" s="72">
        <v>0</v>
      </c>
      <c r="I202" s="72">
        <v>0</v>
      </c>
    </row>
    <row r="203" spans="1:9" ht="15" customHeight="1">
      <c r="A203" s="73" t="s">
        <v>2223</v>
      </c>
      <c r="B203" s="74" t="s">
        <v>1898</v>
      </c>
      <c r="C203" s="74" t="s">
        <v>1898</v>
      </c>
      <c r="D203" s="75" t="s">
        <v>2224</v>
      </c>
      <c r="E203" s="72">
        <f t="shared" si="3"/>
        <v>0</v>
      </c>
      <c r="F203" s="72">
        <v>0</v>
      </c>
      <c r="G203" s="72">
        <v>0</v>
      </c>
      <c r="H203" s="72">
        <v>0</v>
      </c>
      <c r="I203" s="72">
        <v>0</v>
      </c>
    </row>
    <row r="204" spans="1:9" ht="15" customHeight="1">
      <c r="A204" s="73" t="s">
        <v>2225</v>
      </c>
      <c r="B204" s="74" t="s">
        <v>1898</v>
      </c>
      <c r="C204" s="74" t="s">
        <v>1898</v>
      </c>
      <c r="D204" s="75" t="s">
        <v>2226</v>
      </c>
      <c r="E204" s="72">
        <f t="shared" si="3"/>
        <v>0</v>
      </c>
      <c r="F204" s="72">
        <v>0</v>
      </c>
      <c r="G204" s="72">
        <v>0</v>
      </c>
      <c r="H204" s="72">
        <v>0</v>
      </c>
      <c r="I204" s="72">
        <v>0</v>
      </c>
    </row>
    <row r="205" spans="1:9" ht="15" customHeight="1">
      <c r="A205" s="73" t="s">
        <v>2227</v>
      </c>
      <c r="B205" s="74" t="s">
        <v>1898</v>
      </c>
      <c r="C205" s="74" t="s">
        <v>1898</v>
      </c>
      <c r="D205" s="75" t="s">
        <v>2971</v>
      </c>
      <c r="E205" s="72">
        <f t="shared" si="3"/>
        <v>0</v>
      </c>
      <c r="F205" s="72">
        <v>0</v>
      </c>
      <c r="G205" s="72">
        <v>0</v>
      </c>
      <c r="H205" s="72">
        <v>0</v>
      </c>
      <c r="I205" s="72">
        <v>0</v>
      </c>
    </row>
    <row r="206" spans="1:9" ht="15" customHeight="1">
      <c r="A206" s="73" t="s">
        <v>2228</v>
      </c>
      <c r="B206" s="74" t="s">
        <v>1898</v>
      </c>
      <c r="C206" s="74" t="s">
        <v>1898</v>
      </c>
      <c r="D206" s="75" t="s">
        <v>2972</v>
      </c>
      <c r="E206" s="72">
        <f t="shared" si="3"/>
        <v>0</v>
      </c>
      <c r="F206" s="72">
        <v>0</v>
      </c>
      <c r="G206" s="72">
        <v>0</v>
      </c>
      <c r="H206" s="72">
        <v>0</v>
      </c>
      <c r="I206" s="72">
        <v>0</v>
      </c>
    </row>
    <row r="207" spans="1:9" ht="15" customHeight="1">
      <c r="A207" s="73" t="s">
        <v>2973</v>
      </c>
      <c r="B207" s="74" t="s">
        <v>1898</v>
      </c>
      <c r="C207" s="74" t="s">
        <v>1898</v>
      </c>
      <c r="D207" s="75" t="s">
        <v>2974</v>
      </c>
      <c r="E207" s="72">
        <f t="shared" si="3"/>
        <v>0</v>
      </c>
      <c r="F207" s="72">
        <v>0</v>
      </c>
      <c r="G207" s="72">
        <v>0</v>
      </c>
      <c r="H207" s="72">
        <v>0</v>
      </c>
      <c r="I207" s="72">
        <v>0</v>
      </c>
    </row>
    <row r="208" spans="1:9" ht="15" customHeight="1">
      <c r="A208" s="73" t="s">
        <v>2229</v>
      </c>
      <c r="B208" s="74" t="s">
        <v>1898</v>
      </c>
      <c r="C208" s="74" t="s">
        <v>1898</v>
      </c>
      <c r="D208" s="75" t="s">
        <v>2230</v>
      </c>
      <c r="E208" s="72">
        <f t="shared" si="3"/>
        <v>0</v>
      </c>
      <c r="F208" s="72">
        <v>0</v>
      </c>
      <c r="G208" s="72">
        <v>0</v>
      </c>
      <c r="H208" s="72">
        <v>0</v>
      </c>
      <c r="I208" s="72">
        <v>0</v>
      </c>
    </row>
    <row r="209" spans="1:9" ht="15" customHeight="1">
      <c r="A209" s="73" t="s">
        <v>2975</v>
      </c>
      <c r="B209" s="74" t="s">
        <v>1898</v>
      </c>
      <c r="C209" s="74" t="s">
        <v>1898</v>
      </c>
      <c r="D209" s="75" t="s">
        <v>2976</v>
      </c>
      <c r="E209" s="72">
        <f t="shared" si="3"/>
        <v>0</v>
      </c>
      <c r="F209" s="72">
        <v>0</v>
      </c>
      <c r="G209" s="72">
        <v>0</v>
      </c>
      <c r="H209" s="72">
        <v>0</v>
      </c>
      <c r="I209" s="72">
        <v>0</v>
      </c>
    </row>
    <row r="210" spans="1:9" ht="15" customHeight="1">
      <c r="A210" s="73" t="s">
        <v>2977</v>
      </c>
      <c r="B210" s="74" t="s">
        <v>1898</v>
      </c>
      <c r="C210" s="74" t="s">
        <v>1898</v>
      </c>
      <c r="D210" s="75" t="s">
        <v>2978</v>
      </c>
      <c r="E210" s="72">
        <f t="shared" si="3"/>
        <v>0</v>
      </c>
      <c r="F210" s="72">
        <v>0</v>
      </c>
      <c r="G210" s="72">
        <v>0</v>
      </c>
      <c r="H210" s="72">
        <v>0</v>
      </c>
      <c r="I210" s="72">
        <v>0</v>
      </c>
    </row>
    <row r="211" spans="1:9" ht="15" customHeight="1">
      <c r="A211" s="73" t="s">
        <v>2979</v>
      </c>
      <c r="B211" s="74" t="s">
        <v>1898</v>
      </c>
      <c r="C211" s="74" t="s">
        <v>1898</v>
      </c>
      <c r="D211" s="75" t="s">
        <v>2980</v>
      </c>
      <c r="E211" s="72">
        <f t="shared" si="3"/>
        <v>0</v>
      </c>
      <c r="F211" s="72">
        <v>0</v>
      </c>
      <c r="G211" s="72">
        <v>0</v>
      </c>
      <c r="H211" s="72">
        <v>0</v>
      </c>
      <c r="I211" s="72">
        <v>0</v>
      </c>
    </row>
    <row r="212" spans="1:9" ht="15" customHeight="1">
      <c r="A212" s="73" t="s">
        <v>2981</v>
      </c>
      <c r="B212" s="74" t="s">
        <v>1898</v>
      </c>
      <c r="C212" s="74" t="s">
        <v>1898</v>
      </c>
      <c r="D212" s="75" t="s">
        <v>2982</v>
      </c>
      <c r="E212" s="72">
        <f t="shared" si="3"/>
        <v>0</v>
      </c>
      <c r="F212" s="72">
        <v>0</v>
      </c>
      <c r="G212" s="72">
        <v>0</v>
      </c>
      <c r="H212" s="72">
        <v>0</v>
      </c>
      <c r="I212" s="72">
        <v>0</v>
      </c>
    </row>
    <row r="213" spans="1:9" ht="15" customHeight="1">
      <c r="A213" s="73" t="s">
        <v>2983</v>
      </c>
      <c r="B213" s="74" t="s">
        <v>1898</v>
      </c>
      <c r="C213" s="74" t="s">
        <v>1898</v>
      </c>
      <c r="D213" s="75" t="s">
        <v>2984</v>
      </c>
      <c r="E213" s="72">
        <f t="shared" si="3"/>
        <v>0</v>
      </c>
      <c r="F213" s="72">
        <v>0</v>
      </c>
      <c r="G213" s="72">
        <v>0</v>
      </c>
      <c r="H213" s="72">
        <v>0</v>
      </c>
      <c r="I213" s="72">
        <v>0</v>
      </c>
    </row>
    <row r="214" spans="1:9" ht="15" customHeight="1">
      <c r="A214" s="73" t="s">
        <v>2985</v>
      </c>
      <c r="B214" s="74" t="s">
        <v>1898</v>
      </c>
      <c r="C214" s="74" t="s">
        <v>1898</v>
      </c>
      <c r="D214" s="75" t="s">
        <v>2986</v>
      </c>
      <c r="E214" s="72">
        <f t="shared" si="3"/>
        <v>0</v>
      </c>
      <c r="F214" s="72">
        <v>0</v>
      </c>
      <c r="G214" s="72">
        <v>0</v>
      </c>
      <c r="H214" s="72">
        <v>0</v>
      </c>
      <c r="I214" s="72">
        <v>0</v>
      </c>
    </row>
    <row r="215" spans="1:9" ht="15" customHeight="1">
      <c r="A215" s="73" t="s">
        <v>2987</v>
      </c>
      <c r="B215" s="74" t="s">
        <v>1898</v>
      </c>
      <c r="C215" s="74" t="s">
        <v>1898</v>
      </c>
      <c r="D215" s="75" t="s">
        <v>2988</v>
      </c>
      <c r="E215" s="72">
        <f t="shared" si="3"/>
        <v>0</v>
      </c>
      <c r="F215" s="72">
        <v>0</v>
      </c>
      <c r="G215" s="72">
        <v>0</v>
      </c>
      <c r="H215" s="72">
        <v>0</v>
      </c>
      <c r="I215" s="72">
        <v>0</v>
      </c>
    </row>
    <row r="216" spans="1:9" ht="15" customHeight="1">
      <c r="A216" s="73" t="s">
        <v>2989</v>
      </c>
      <c r="B216" s="74" t="s">
        <v>1898</v>
      </c>
      <c r="C216" s="74" t="s">
        <v>1898</v>
      </c>
      <c r="D216" s="75" t="s">
        <v>2990</v>
      </c>
      <c r="E216" s="72">
        <f t="shared" si="3"/>
        <v>0</v>
      </c>
      <c r="F216" s="72">
        <v>0</v>
      </c>
      <c r="G216" s="72">
        <v>0</v>
      </c>
      <c r="H216" s="72">
        <v>0</v>
      </c>
      <c r="I216" s="72">
        <v>0</v>
      </c>
    </row>
    <row r="217" spans="1:9" ht="15" customHeight="1">
      <c r="A217" s="73" t="s">
        <v>2231</v>
      </c>
      <c r="B217" s="74" t="s">
        <v>1898</v>
      </c>
      <c r="C217" s="74" t="s">
        <v>1898</v>
      </c>
      <c r="D217" s="75" t="s">
        <v>2232</v>
      </c>
      <c r="E217" s="72">
        <f t="shared" si="3"/>
        <v>0</v>
      </c>
      <c r="F217" s="72">
        <v>0</v>
      </c>
      <c r="G217" s="72">
        <v>0</v>
      </c>
      <c r="H217" s="72">
        <v>0</v>
      </c>
      <c r="I217" s="72">
        <v>0</v>
      </c>
    </row>
    <row r="218" spans="1:9" ht="15" customHeight="1">
      <c r="A218" s="73" t="s">
        <v>2233</v>
      </c>
      <c r="B218" s="74" t="s">
        <v>1898</v>
      </c>
      <c r="C218" s="74" t="s">
        <v>1898</v>
      </c>
      <c r="D218" s="75" t="s">
        <v>2234</v>
      </c>
      <c r="E218" s="72">
        <f t="shared" si="3"/>
        <v>0</v>
      </c>
      <c r="F218" s="72">
        <v>0</v>
      </c>
      <c r="G218" s="72">
        <v>0</v>
      </c>
      <c r="H218" s="72">
        <v>0</v>
      </c>
      <c r="I218" s="72">
        <v>0</v>
      </c>
    </row>
    <row r="219" spans="1:9" ht="15" customHeight="1">
      <c r="A219" s="73" t="s">
        <v>2235</v>
      </c>
      <c r="B219" s="74" t="s">
        <v>1898</v>
      </c>
      <c r="C219" s="74" t="s">
        <v>1898</v>
      </c>
      <c r="D219" s="75" t="s">
        <v>2236</v>
      </c>
      <c r="E219" s="72">
        <f t="shared" si="3"/>
        <v>0</v>
      </c>
      <c r="F219" s="72">
        <v>0</v>
      </c>
      <c r="G219" s="72">
        <v>0</v>
      </c>
      <c r="H219" s="72">
        <v>0</v>
      </c>
      <c r="I219" s="72">
        <v>0</v>
      </c>
    </row>
    <row r="220" spans="1:9" ht="15" customHeight="1">
      <c r="A220" s="73" t="s">
        <v>2991</v>
      </c>
      <c r="B220" s="74" t="s">
        <v>1898</v>
      </c>
      <c r="C220" s="74" t="s">
        <v>1898</v>
      </c>
      <c r="D220" s="75" t="s">
        <v>2992</v>
      </c>
      <c r="E220" s="72">
        <f t="shared" si="3"/>
        <v>0</v>
      </c>
      <c r="F220" s="72">
        <v>0</v>
      </c>
      <c r="G220" s="72">
        <v>0</v>
      </c>
      <c r="H220" s="72">
        <v>0</v>
      </c>
      <c r="I220" s="72">
        <v>0</v>
      </c>
    </row>
    <row r="221" spans="1:9" ht="15" customHeight="1">
      <c r="A221" s="73" t="s">
        <v>2237</v>
      </c>
      <c r="B221" s="74" t="s">
        <v>1898</v>
      </c>
      <c r="C221" s="74" t="s">
        <v>1898</v>
      </c>
      <c r="D221" s="75" t="s">
        <v>2238</v>
      </c>
      <c r="E221" s="72">
        <f t="shared" si="3"/>
        <v>2.53</v>
      </c>
      <c r="F221" s="72">
        <v>0</v>
      </c>
      <c r="G221" s="72">
        <v>0</v>
      </c>
      <c r="H221" s="72">
        <v>2.53</v>
      </c>
      <c r="I221" s="72">
        <v>0</v>
      </c>
    </row>
    <row r="222" spans="1:9" ht="15" customHeight="1">
      <c r="A222" s="73" t="s">
        <v>2239</v>
      </c>
      <c r="B222" s="74" t="s">
        <v>1898</v>
      </c>
      <c r="C222" s="74" t="s">
        <v>1898</v>
      </c>
      <c r="D222" s="75" t="s">
        <v>2240</v>
      </c>
      <c r="E222" s="72">
        <f t="shared" si="3"/>
        <v>0</v>
      </c>
      <c r="F222" s="72">
        <v>0</v>
      </c>
      <c r="G222" s="72">
        <v>0</v>
      </c>
      <c r="H222" s="72">
        <v>0</v>
      </c>
      <c r="I222" s="72">
        <v>0</v>
      </c>
    </row>
    <row r="223" spans="1:9" ht="15" customHeight="1">
      <c r="A223" s="73" t="s">
        <v>2241</v>
      </c>
      <c r="B223" s="74" t="s">
        <v>1898</v>
      </c>
      <c r="C223" s="74" t="s">
        <v>1898</v>
      </c>
      <c r="D223" s="75" t="s">
        <v>2242</v>
      </c>
      <c r="E223" s="72">
        <f t="shared" si="3"/>
        <v>0</v>
      </c>
      <c r="F223" s="72">
        <v>0</v>
      </c>
      <c r="G223" s="72">
        <v>0</v>
      </c>
      <c r="H223" s="72">
        <v>0</v>
      </c>
      <c r="I223" s="72">
        <v>0</v>
      </c>
    </row>
    <row r="224" spans="1:9" ht="15" customHeight="1">
      <c r="A224" s="73" t="s">
        <v>2243</v>
      </c>
      <c r="B224" s="74" t="s">
        <v>1898</v>
      </c>
      <c r="C224" s="74" t="s">
        <v>1898</v>
      </c>
      <c r="D224" s="75" t="s">
        <v>2244</v>
      </c>
      <c r="E224" s="72">
        <f t="shared" si="3"/>
        <v>2.53</v>
      </c>
      <c r="F224" s="72">
        <v>0</v>
      </c>
      <c r="G224" s="72">
        <v>0</v>
      </c>
      <c r="H224" s="72">
        <v>2.53</v>
      </c>
      <c r="I224" s="72">
        <v>0</v>
      </c>
    </row>
    <row r="225" spans="1:9" ht="15" customHeight="1">
      <c r="A225" s="73" t="s">
        <v>2245</v>
      </c>
      <c r="B225" s="74" t="s">
        <v>1898</v>
      </c>
      <c r="C225" s="74" t="s">
        <v>1898</v>
      </c>
      <c r="D225" s="75" t="s">
        <v>2246</v>
      </c>
      <c r="E225" s="72">
        <f t="shared" si="3"/>
        <v>0</v>
      </c>
      <c r="F225" s="72">
        <v>0</v>
      </c>
      <c r="G225" s="72">
        <v>0</v>
      </c>
      <c r="H225" s="72">
        <v>0</v>
      </c>
      <c r="I225" s="72">
        <v>0</v>
      </c>
    </row>
    <row r="226" spans="1:9" ht="15" customHeight="1">
      <c r="A226" s="73" t="s">
        <v>2993</v>
      </c>
      <c r="B226" s="74" t="s">
        <v>1898</v>
      </c>
      <c r="C226" s="74" t="s">
        <v>1898</v>
      </c>
      <c r="D226" s="75" t="s">
        <v>2994</v>
      </c>
      <c r="E226" s="72">
        <f t="shared" si="3"/>
        <v>0</v>
      </c>
      <c r="F226" s="72">
        <v>0</v>
      </c>
      <c r="G226" s="72">
        <v>0</v>
      </c>
      <c r="H226" s="72">
        <v>0</v>
      </c>
      <c r="I226" s="72">
        <v>0</v>
      </c>
    </row>
    <row r="227" spans="1:9" ht="15" customHeight="1">
      <c r="A227" s="73" t="s">
        <v>2247</v>
      </c>
      <c r="B227" s="74" t="s">
        <v>1898</v>
      </c>
      <c r="C227" s="74" t="s">
        <v>1898</v>
      </c>
      <c r="D227" s="75" t="s">
        <v>2248</v>
      </c>
      <c r="E227" s="72">
        <f t="shared" si="3"/>
        <v>8.07</v>
      </c>
      <c r="F227" s="72">
        <v>0</v>
      </c>
      <c r="G227" s="72">
        <v>0</v>
      </c>
      <c r="H227" s="72">
        <v>8.07</v>
      </c>
      <c r="I227" s="72">
        <v>0</v>
      </c>
    </row>
    <row r="228" spans="1:9" ht="15" customHeight="1">
      <c r="A228" s="73" t="s">
        <v>2249</v>
      </c>
      <c r="B228" s="74" t="s">
        <v>1898</v>
      </c>
      <c r="C228" s="74" t="s">
        <v>1898</v>
      </c>
      <c r="D228" s="75" t="s">
        <v>2250</v>
      </c>
      <c r="E228" s="72">
        <f t="shared" si="3"/>
        <v>0</v>
      </c>
      <c r="F228" s="72">
        <v>0</v>
      </c>
      <c r="G228" s="72">
        <v>0</v>
      </c>
      <c r="H228" s="72">
        <v>0</v>
      </c>
      <c r="I228" s="72">
        <v>0</v>
      </c>
    </row>
    <row r="229" spans="1:9" ht="15" customHeight="1">
      <c r="A229" s="73" t="s">
        <v>2251</v>
      </c>
      <c r="B229" s="74" t="s">
        <v>1898</v>
      </c>
      <c r="C229" s="74" t="s">
        <v>1898</v>
      </c>
      <c r="D229" s="75" t="s">
        <v>2252</v>
      </c>
      <c r="E229" s="72">
        <f t="shared" si="3"/>
        <v>1.84</v>
      </c>
      <c r="F229" s="72">
        <v>0</v>
      </c>
      <c r="G229" s="72">
        <v>0</v>
      </c>
      <c r="H229" s="72">
        <v>1.84</v>
      </c>
      <c r="I229" s="72">
        <v>0</v>
      </c>
    </row>
    <row r="230" spans="1:9" ht="15" customHeight="1">
      <c r="A230" s="73" t="s">
        <v>2253</v>
      </c>
      <c r="B230" s="74" t="s">
        <v>1898</v>
      </c>
      <c r="C230" s="74" t="s">
        <v>1898</v>
      </c>
      <c r="D230" s="75" t="s">
        <v>2254</v>
      </c>
      <c r="E230" s="72">
        <f t="shared" si="3"/>
        <v>3.11</v>
      </c>
      <c r="F230" s="72">
        <v>0</v>
      </c>
      <c r="G230" s="72">
        <v>0</v>
      </c>
      <c r="H230" s="72">
        <v>3.11</v>
      </c>
      <c r="I230" s="72">
        <v>0</v>
      </c>
    </row>
    <row r="231" spans="1:9" ht="15" customHeight="1">
      <c r="A231" s="73" t="s">
        <v>2255</v>
      </c>
      <c r="B231" s="74" t="s">
        <v>1898</v>
      </c>
      <c r="C231" s="74" t="s">
        <v>1898</v>
      </c>
      <c r="D231" s="75" t="s">
        <v>2256</v>
      </c>
      <c r="E231" s="72">
        <f t="shared" si="3"/>
        <v>3.11</v>
      </c>
      <c r="F231" s="72">
        <v>0</v>
      </c>
      <c r="G231" s="72">
        <v>0</v>
      </c>
      <c r="H231" s="72">
        <v>3.11</v>
      </c>
      <c r="I231" s="72">
        <v>0</v>
      </c>
    </row>
    <row r="232" spans="1:9" ht="15" customHeight="1">
      <c r="A232" s="73" t="s">
        <v>2995</v>
      </c>
      <c r="B232" s="74" t="s">
        <v>1898</v>
      </c>
      <c r="C232" s="74" t="s">
        <v>1898</v>
      </c>
      <c r="D232" s="75" t="s">
        <v>2996</v>
      </c>
      <c r="E232" s="72">
        <f t="shared" si="3"/>
        <v>0</v>
      </c>
      <c r="F232" s="72">
        <v>0</v>
      </c>
      <c r="G232" s="72">
        <v>0</v>
      </c>
      <c r="H232" s="72">
        <v>0</v>
      </c>
      <c r="I232" s="72">
        <v>0</v>
      </c>
    </row>
    <row r="233" spans="1:9" ht="15" customHeight="1">
      <c r="A233" s="73" t="s">
        <v>2257</v>
      </c>
      <c r="B233" s="74" t="s">
        <v>1898</v>
      </c>
      <c r="C233" s="74" t="s">
        <v>1898</v>
      </c>
      <c r="D233" s="75" t="s">
        <v>2258</v>
      </c>
      <c r="E233" s="72">
        <f t="shared" si="3"/>
        <v>2.57</v>
      </c>
      <c r="F233" s="72">
        <v>0</v>
      </c>
      <c r="G233" s="72">
        <v>0.48</v>
      </c>
      <c r="H233" s="72">
        <v>2.09</v>
      </c>
      <c r="I233" s="72">
        <v>0</v>
      </c>
    </row>
    <row r="234" spans="1:9" ht="15" customHeight="1">
      <c r="A234" s="73" t="s">
        <v>2259</v>
      </c>
      <c r="B234" s="74" t="s">
        <v>1898</v>
      </c>
      <c r="C234" s="74" t="s">
        <v>1898</v>
      </c>
      <c r="D234" s="75" t="s">
        <v>1908</v>
      </c>
      <c r="E234" s="72">
        <f t="shared" si="3"/>
        <v>0.37</v>
      </c>
      <c r="F234" s="72">
        <v>0</v>
      </c>
      <c r="G234" s="72">
        <v>0.37</v>
      </c>
      <c r="H234" s="72">
        <v>0</v>
      </c>
      <c r="I234" s="72">
        <v>0</v>
      </c>
    </row>
    <row r="235" spans="1:9" ht="15" customHeight="1">
      <c r="A235" s="73" t="s">
        <v>2260</v>
      </c>
      <c r="B235" s="74" t="s">
        <v>1898</v>
      </c>
      <c r="C235" s="74" t="s">
        <v>1898</v>
      </c>
      <c r="D235" s="75" t="s">
        <v>2261</v>
      </c>
      <c r="E235" s="72">
        <f t="shared" si="3"/>
        <v>0</v>
      </c>
      <c r="F235" s="72">
        <v>0</v>
      </c>
      <c r="G235" s="72">
        <v>0</v>
      </c>
      <c r="H235" s="72">
        <v>0</v>
      </c>
      <c r="I235" s="72">
        <v>0</v>
      </c>
    </row>
    <row r="236" spans="1:9" ht="15" customHeight="1">
      <c r="A236" s="73" t="s">
        <v>2262</v>
      </c>
      <c r="B236" s="74" t="s">
        <v>1898</v>
      </c>
      <c r="C236" s="74" t="s">
        <v>1898</v>
      </c>
      <c r="D236" s="75" t="s">
        <v>2263</v>
      </c>
      <c r="E236" s="72">
        <f t="shared" si="3"/>
        <v>2.1999999999999997</v>
      </c>
      <c r="F236" s="72">
        <v>0</v>
      </c>
      <c r="G236" s="72">
        <v>0.11</v>
      </c>
      <c r="H236" s="72">
        <v>2.09</v>
      </c>
      <c r="I236" s="72">
        <v>0</v>
      </c>
    </row>
    <row r="237" spans="1:9" ht="15" customHeight="1">
      <c r="A237" s="73" t="s">
        <v>2264</v>
      </c>
      <c r="B237" s="74" t="s">
        <v>1898</v>
      </c>
      <c r="C237" s="74" t="s">
        <v>1898</v>
      </c>
      <c r="D237" s="75" t="s">
        <v>2265</v>
      </c>
      <c r="E237" s="72">
        <f t="shared" si="3"/>
        <v>0</v>
      </c>
      <c r="F237" s="72">
        <v>0</v>
      </c>
      <c r="G237" s="72">
        <v>0</v>
      </c>
      <c r="H237" s="72">
        <v>0</v>
      </c>
      <c r="I237" s="72">
        <v>0</v>
      </c>
    </row>
    <row r="238" spans="1:9" ht="15" customHeight="1">
      <c r="A238" s="73" t="s">
        <v>2266</v>
      </c>
      <c r="B238" s="74" t="s">
        <v>1898</v>
      </c>
      <c r="C238" s="74" t="s">
        <v>1898</v>
      </c>
      <c r="D238" s="75" t="s">
        <v>2267</v>
      </c>
      <c r="E238" s="72">
        <f t="shared" si="3"/>
        <v>0.09</v>
      </c>
      <c r="F238" s="72">
        <v>0</v>
      </c>
      <c r="G238" s="72">
        <v>0.09</v>
      </c>
      <c r="H238" s="72">
        <v>0</v>
      </c>
      <c r="I238" s="72">
        <v>0</v>
      </c>
    </row>
    <row r="239" spans="1:9" ht="15" customHeight="1">
      <c r="A239" s="73" t="s">
        <v>2268</v>
      </c>
      <c r="B239" s="74" t="s">
        <v>1898</v>
      </c>
      <c r="C239" s="74" t="s">
        <v>1898</v>
      </c>
      <c r="D239" s="75" t="s">
        <v>1908</v>
      </c>
      <c r="E239" s="72">
        <f t="shared" si="3"/>
        <v>0.09</v>
      </c>
      <c r="F239" s="72">
        <v>0</v>
      </c>
      <c r="G239" s="72">
        <v>0.09</v>
      </c>
      <c r="H239" s="72">
        <v>0</v>
      </c>
      <c r="I239" s="72">
        <v>0</v>
      </c>
    </row>
    <row r="240" spans="1:9" ht="15" customHeight="1">
      <c r="A240" s="73" t="s">
        <v>2269</v>
      </c>
      <c r="B240" s="74" t="s">
        <v>1898</v>
      </c>
      <c r="C240" s="74" t="s">
        <v>1898</v>
      </c>
      <c r="D240" s="75" t="s">
        <v>1910</v>
      </c>
      <c r="E240" s="72">
        <f t="shared" si="3"/>
        <v>0</v>
      </c>
      <c r="F240" s="72">
        <v>0</v>
      </c>
      <c r="G240" s="72">
        <v>0</v>
      </c>
      <c r="H240" s="72">
        <v>0</v>
      </c>
      <c r="I240" s="72">
        <v>0</v>
      </c>
    </row>
    <row r="241" spans="1:9" ht="15" customHeight="1">
      <c r="A241" s="73" t="s">
        <v>2270</v>
      </c>
      <c r="B241" s="74" t="s">
        <v>1898</v>
      </c>
      <c r="C241" s="74" t="s">
        <v>1898</v>
      </c>
      <c r="D241" s="75" t="s">
        <v>2271</v>
      </c>
      <c r="E241" s="72">
        <f t="shared" si="3"/>
        <v>4.93</v>
      </c>
      <c r="F241" s="72">
        <v>0</v>
      </c>
      <c r="G241" s="72">
        <v>0</v>
      </c>
      <c r="H241" s="72">
        <v>4.93</v>
      </c>
      <c r="I241" s="72">
        <v>0</v>
      </c>
    </row>
    <row r="242" spans="1:9" ht="15" customHeight="1">
      <c r="A242" s="73" t="s">
        <v>2272</v>
      </c>
      <c r="B242" s="74" t="s">
        <v>1898</v>
      </c>
      <c r="C242" s="74" t="s">
        <v>1898</v>
      </c>
      <c r="D242" s="75" t="s">
        <v>2273</v>
      </c>
      <c r="E242" s="72">
        <f t="shared" si="3"/>
        <v>0</v>
      </c>
      <c r="F242" s="72">
        <v>0</v>
      </c>
      <c r="G242" s="72">
        <v>0</v>
      </c>
      <c r="H242" s="72">
        <v>0</v>
      </c>
      <c r="I242" s="72">
        <v>0</v>
      </c>
    </row>
    <row r="243" spans="1:9" ht="15" customHeight="1">
      <c r="A243" s="73" t="s">
        <v>2274</v>
      </c>
      <c r="B243" s="74" t="s">
        <v>1898</v>
      </c>
      <c r="C243" s="74" t="s">
        <v>1898</v>
      </c>
      <c r="D243" s="75" t="s">
        <v>2275</v>
      </c>
      <c r="E243" s="72">
        <f t="shared" si="3"/>
        <v>4.93</v>
      </c>
      <c r="F243" s="72">
        <v>0</v>
      </c>
      <c r="G243" s="72">
        <v>0</v>
      </c>
      <c r="H243" s="72">
        <v>4.93</v>
      </c>
      <c r="I243" s="72">
        <v>0</v>
      </c>
    </row>
    <row r="244" spans="1:9" ht="15" customHeight="1">
      <c r="A244" s="73" t="s">
        <v>2276</v>
      </c>
      <c r="B244" s="74" t="s">
        <v>1898</v>
      </c>
      <c r="C244" s="74" t="s">
        <v>1898</v>
      </c>
      <c r="D244" s="75" t="s">
        <v>2997</v>
      </c>
      <c r="E244" s="72">
        <f t="shared" si="3"/>
        <v>0</v>
      </c>
      <c r="F244" s="72">
        <v>0</v>
      </c>
      <c r="G244" s="72">
        <v>0</v>
      </c>
      <c r="H244" s="72">
        <v>0</v>
      </c>
      <c r="I244" s="72">
        <v>0</v>
      </c>
    </row>
    <row r="245" spans="1:9" ht="15" customHeight="1">
      <c r="A245" s="73" t="s">
        <v>2277</v>
      </c>
      <c r="B245" s="74" t="s">
        <v>1898</v>
      </c>
      <c r="C245" s="74" t="s">
        <v>1898</v>
      </c>
      <c r="D245" s="75" t="s">
        <v>2998</v>
      </c>
      <c r="E245" s="72">
        <f t="shared" si="3"/>
        <v>0</v>
      </c>
      <c r="F245" s="72">
        <v>0</v>
      </c>
      <c r="G245" s="72">
        <v>0</v>
      </c>
      <c r="H245" s="72">
        <v>0</v>
      </c>
      <c r="I245" s="72">
        <v>0</v>
      </c>
    </row>
    <row r="246" spans="1:9" ht="15" customHeight="1">
      <c r="A246" s="73" t="s">
        <v>2278</v>
      </c>
      <c r="B246" s="74" t="s">
        <v>1898</v>
      </c>
      <c r="C246" s="74" t="s">
        <v>1898</v>
      </c>
      <c r="D246" s="75" t="s">
        <v>2999</v>
      </c>
      <c r="E246" s="72">
        <f t="shared" si="3"/>
        <v>0</v>
      </c>
      <c r="F246" s="72">
        <v>0</v>
      </c>
      <c r="G246" s="72">
        <v>0</v>
      </c>
      <c r="H246" s="72">
        <v>0</v>
      </c>
      <c r="I246" s="72">
        <v>0</v>
      </c>
    </row>
    <row r="247" spans="1:9" ht="15" customHeight="1">
      <c r="A247" s="73" t="s">
        <v>2279</v>
      </c>
      <c r="B247" s="74" t="s">
        <v>1898</v>
      </c>
      <c r="C247" s="74" t="s">
        <v>1898</v>
      </c>
      <c r="D247" s="75" t="s">
        <v>2280</v>
      </c>
      <c r="E247" s="72">
        <f t="shared" si="3"/>
        <v>0</v>
      </c>
      <c r="F247" s="72">
        <v>0</v>
      </c>
      <c r="G247" s="72">
        <v>0</v>
      </c>
      <c r="H247" s="72">
        <v>0</v>
      </c>
      <c r="I247" s="72">
        <v>0</v>
      </c>
    </row>
    <row r="248" spans="1:9" ht="15" customHeight="1">
      <c r="A248" s="73" t="s">
        <v>2281</v>
      </c>
      <c r="B248" s="74" t="s">
        <v>1898</v>
      </c>
      <c r="C248" s="74" t="s">
        <v>1898</v>
      </c>
      <c r="D248" s="75" t="s">
        <v>2282</v>
      </c>
      <c r="E248" s="72">
        <f t="shared" si="3"/>
        <v>0</v>
      </c>
      <c r="F248" s="72">
        <v>0</v>
      </c>
      <c r="G248" s="72">
        <v>0</v>
      </c>
      <c r="H248" s="72">
        <v>0</v>
      </c>
      <c r="I248" s="72">
        <v>0</v>
      </c>
    </row>
    <row r="249" spans="1:9" ht="15" customHeight="1">
      <c r="A249" s="73" t="s">
        <v>2283</v>
      </c>
      <c r="B249" s="74" t="s">
        <v>1898</v>
      </c>
      <c r="C249" s="74" t="s">
        <v>1898</v>
      </c>
      <c r="D249" s="75" t="s">
        <v>1058</v>
      </c>
      <c r="E249" s="72">
        <f t="shared" si="3"/>
        <v>89.32</v>
      </c>
      <c r="F249" s="72">
        <v>0</v>
      </c>
      <c r="G249" s="72">
        <v>1.33</v>
      </c>
      <c r="H249" s="72">
        <v>87.99</v>
      </c>
      <c r="I249" s="72">
        <v>0</v>
      </c>
    </row>
    <row r="250" spans="1:9" ht="15" customHeight="1">
      <c r="A250" s="73" t="s">
        <v>2284</v>
      </c>
      <c r="B250" s="74" t="s">
        <v>1898</v>
      </c>
      <c r="C250" s="74" t="s">
        <v>1898</v>
      </c>
      <c r="D250" s="75" t="s">
        <v>2285</v>
      </c>
      <c r="E250" s="72">
        <f t="shared" si="3"/>
        <v>0.84</v>
      </c>
      <c r="F250" s="72">
        <v>0</v>
      </c>
      <c r="G250" s="72">
        <v>0.84</v>
      </c>
      <c r="H250" s="72">
        <v>0</v>
      </c>
      <c r="I250" s="72">
        <v>0</v>
      </c>
    </row>
    <row r="251" spans="1:9" ht="15" customHeight="1">
      <c r="A251" s="73" t="s">
        <v>2286</v>
      </c>
      <c r="B251" s="74" t="s">
        <v>1898</v>
      </c>
      <c r="C251" s="74" t="s">
        <v>1898</v>
      </c>
      <c r="D251" s="75" t="s">
        <v>1908</v>
      </c>
      <c r="E251" s="72">
        <f t="shared" si="3"/>
        <v>0.84</v>
      </c>
      <c r="F251" s="72">
        <v>0</v>
      </c>
      <c r="G251" s="72">
        <v>0.84</v>
      </c>
      <c r="H251" s="72">
        <v>0</v>
      </c>
      <c r="I251" s="72">
        <v>0</v>
      </c>
    </row>
    <row r="252" spans="1:9" ht="15" customHeight="1">
      <c r="A252" s="73" t="s">
        <v>2287</v>
      </c>
      <c r="B252" s="74" t="s">
        <v>1898</v>
      </c>
      <c r="C252" s="74" t="s">
        <v>1898</v>
      </c>
      <c r="D252" s="75" t="s">
        <v>1910</v>
      </c>
      <c r="E252" s="72">
        <f t="shared" si="3"/>
        <v>0</v>
      </c>
      <c r="F252" s="72">
        <v>0</v>
      </c>
      <c r="G252" s="72">
        <v>0</v>
      </c>
      <c r="H252" s="72">
        <v>0</v>
      </c>
      <c r="I252" s="72">
        <v>0</v>
      </c>
    </row>
    <row r="253" spans="1:9" ht="15" customHeight="1">
      <c r="A253" s="73" t="s">
        <v>3000</v>
      </c>
      <c r="B253" s="74" t="s">
        <v>1898</v>
      </c>
      <c r="C253" s="74" t="s">
        <v>1898</v>
      </c>
      <c r="D253" s="75" t="s">
        <v>1920</v>
      </c>
      <c r="E253" s="72">
        <f t="shared" si="3"/>
        <v>0</v>
      </c>
      <c r="F253" s="72">
        <v>0</v>
      </c>
      <c r="G253" s="72">
        <v>0</v>
      </c>
      <c r="H253" s="72">
        <v>0</v>
      </c>
      <c r="I253" s="72">
        <v>0</v>
      </c>
    </row>
    <row r="254" spans="1:9" ht="15" customHeight="1">
      <c r="A254" s="73" t="s">
        <v>3001</v>
      </c>
      <c r="B254" s="74" t="s">
        <v>1898</v>
      </c>
      <c r="C254" s="74" t="s">
        <v>1898</v>
      </c>
      <c r="D254" s="75" t="s">
        <v>3002</v>
      </c>
      <c r="E254" s="72">
        <f t="shared" si="3"/>
        <v>0</v>
      </c>
      <c r="F254" s="72">
        <v>0</v>
      </c>
      <c r="G254" s="72">
        <v>0</v>
      </c>
      <c r="H254" s="72">
        <v>0</v>
      </c>
      <c r="I254" s="72">
        <v>0</v>
      </c>
    </row>
    <row r="255" spans="1:9" ht="15" customHeight="1">
      <c r="A255" s="73" t="s">
        <v>2288</v>
      </c>
      <c r="B255" s="74" t="s">
        <v>1898</v>
      </c>
      <c r="C255" s="74" t="s">
        <v>1898</v>
      </c>
      <c r="D255" s="75" t="s">
        <v>2289</v>
      </c>
      <c r="E255" s="72">
        <f t="shared" si="3"/>
        <v>50.14</v>
      </c>
      <c r="F255" s="72">
        <v>0</v>
      </c>
      <c r="G255" s="72">
        <v>0.24</v>
      </c>
      <c r="H255" s="72">
        <v>49.9</v>
      </c>
      <c r="I255" s="72">
        <v>0</v>
      </c>
    </row>
    <row r="256" spans="1:9" ht="15" customHeight="1">
      <c r="A256" s="73" t="s">
        <v>2290</v>
      </c>
      <c r="B256" s="74" t="s">
        <v>1898</v>
      </c>
      <c r="C256" s="74" t="s">
        <v>1898</v>
      </c>
      <c r="D256" s="75" t="s">
        <v>2291</v>
      </c>
      <c r="E256" s="72">
        <f t="shared" si="3"/>
        <v>45.63</v>
      </c>
      <c r="F256" s="72">
        <v>0</v>
      </c>
      <c r="G256" s="72">
        <v>0.24</v>
      </c>
      <c r="H256" s="72">
        <v>45.39</v>
      </c>
      <c r="I256" s="72">
        <v>0</v>
      </c>
    </row>
    <row r="257" spans="1:9" ht="15" customHeight="1">
      <c r="A257" s="73" t="s">
        <v>2292</v>
      </c>
      <c r="B257" s="74" t="s">
        <v>1898</v>
      </c>
      <c r="C257" s="74" t="s">
        <v>1898</v>
      </c>
      <c r="D257" s="75" t="s">
        <v>3003</v>
      </c>
      <c r="E257" s="72">
        <f t="shared" si="3"/>
        <v>4.52</v>
      </c>
      <c r="F257" s="72">
        <v>0</v>
      </c>
      <c r="G257" s="72">
        <v>0</v>
      </c>
      <c r="H257" s="72">
        <v>4.52</v>
      </c>
      <c r="I257" s="72">
        <v>0</v>
      </c>
    </row>
    <row r="258" spans="1:9" ht="15" customHeight="1">
      <c r="A258" s="73" t="s">
        <v>2293</v>
      </c>
      <c r="B258" s="74" t="s">
        <v>1898</v>
      </c>
      <c r="C258" s="74" t="s">
        <v>1898</v>
      </c>
      <c r="D258" s="75" t="s">
        <v>2294</v>
      </c>
      <c r="E258" s="72">
        <f t="shared" si="3"/>
        <v>0</v>
      </c>
      <c r="F258" s="72">
        <v>0</v>
      </c>
      <c r="G258" s="72">
        <v>0</v>
      </c>
      <c r="H258" s="72">
        <v>0</v>
      </c>
      <c r="I258" s="72">
        <v>0</v>
      </c>
    </row>
    <row r="259" spans="1:9" ht="15" customHeight="1">
      <c r="A259" s="73" t="s">
        <v>2295</v>
      </c>
      <c r="B259" s="74" t="s">
        <v>1898</v>
      </c>
      <c r="C259" s="74" t="s">
        <v>1898</v>
      </c>
      <c r="D259" s="75" t="s">
        <v>2296</v>
      </c>
      <c r="E259" s="72">
        <f t="shared" si="3"/>
        <v>0</v>
      </c>
      <c r="F259" s="72">
        <v>0</v>
      </c>
      <c r="G259" s="72">
        <v>0</v>
      </c>
      <c r="H259" s="72">
        <v>0</v>
      </c>
      <c r="I259" s="72">
        <v>0</v>
      </c>
    </row>
    <row r="260" spans="1:9" ht="15" customHeight="1">
      <c r="A260" s="73" t="s">
        <v>2297</v>
      </c>
      <c r="B260" s="74" t="s">
        <v>1898</v>
      </c>
      <c r="C260" s="74" t="s">
        <v>1898</v>
      </c>
      <c r="D260" s="75" t="s">
        <v>2298</v>
      </c>
      <c r="E260" s="72">
        <f t="shared" si="3"/>
        <v>0</v>
      </c>
      <c r="F260" s="72">
        <v>0</v>
      </c>
      <c r="G260" s="72">
        <v>0</v>
      </c>
      <c r="H260" s="72">
        <v>0</v>
      </c>
      <c r="I260" s="72">
        <v>0</v>
      </c>
    </row>
    <row r="261" spans="1:9" ht="15" customHeight="1">
      <c r="A261" s="73" t="s">
        <v>2299</v>
      </c>
      <c r="B261" s="74" t="s">
        <v>1898</v>
      </c>
      <c r="C261" s="74" t="s">
        <v>1898</v>
      </c>
      <c r="D261" s="75" t="s">
        <v>2300</v>
      </c>
      <c r="E261" s="72">
        <f t="shared" si="3"/>
        <v>38.33</v>
      </c>
      <c r="F261" s="72">
        <v>0</v>
      </c>
      <c r="G261" s="72">
        <v>0.25</v>
      </c>
      <c r="H261" s="72">
        <v>38.08</v>
      </c>
      <c r="I261" s="72">
        <v>0</v>
      </c>
    </row>
    <row r="262" spans="1:9" ht="15" customHeight="1">
      <c r="A262" s="73" t="s">
        <v>2301</v>
      </c>
      <c r="B262" s="74" t="s">
        <v>1898</v>
      </c>
      <c r="C262" s="74" t="s">
        <v>1898</v>
      </c>
      <c r="D262" s="75" t="s">
        <v>2302</v>
      </c>
      <c r="E262" s="72">
        <f aca="true" t="shared" si="4" ref="E262:E325">F262+G262+H262+I262</f>
        <v>6.95</v>
      </c>
      <c r="F262" s="72">
        <v>0</v>
      </c>
      <c r="G262" s="72">
        <v>0</v>
      </c>
      <c r="H262" s="72">
        <v>6.95</v>
      </c>
      <c r="I262" s="72">
        <v>0</v>
      </c>
    </row>
    <row r="263" spans="1:9" ht="15" customHeight="1">
      <c r="A263" s="73" t="s">
        <v>2303</v>
      </c>
      <c r="B263" s="74" t="s">
        <v>1898</v>
      </c>
      <c r="C263" s="74" t="s">
        <v>1898</v>
      </c>
      <c r="D263" s="75" t="s">
        <v>2304</v>
      </c>
      <c r="E263" s="72">
        <f t="shared" si="4"/>
        <v>3.75</v>
      </c>
      <c r="F263" s="72">
        <v>0</v>
      </c>
      <c r="G263" s="72">
        <v>0</v>
      </c>
      <c r="H263" s="72">
        <v>3.75</v>
      </c>
      <c r="I263" s="72">
        <v>0</v>
      </c>
    </row>
    <row r="264" spans="1:9" ht="15" customHeight="1">
      <c r="A264" s="73" t="s">
        <v>2305</v>
      </c>
      <c r="B264" s="74" t="s">
        <v>1898</v>
      </c>
      <c r="C264" s="74" t="s">
        <v>1898</v>
      </c>
      <c r="D264" s="75" t="s">
        <v>2306</v>
      </c>
      <c r="E264" s="72">
        <f t="shared" si="4"/>
        <v>10.25</v>
      </c>
      <c r="F264" s="72">
        <v>0</v>
      </c>
      <c r="G264" s="72">
        <v>0.07</v>
      </c>
      <c r="H264" s="72">
        <v>10.18</v>
      </c>
      <c r="I264" s="72">
        <v>0</v>
      </c>
    </row>
    <row r="265" spans="1:9" ht="15" customHeight="1">
      <c r="A265" s="73" t="s">
        <v>2307</v>
      </c>
      <c r="B265" s="74" t="s">
        <v>1898</v>
      </c>
      <c r="C265" s="74" t="s">
        <v>1898</v>
      </c>
      <c r="D265" s="75" t="s">
        <v>2308</v>
      </c>
      <c r="E265" s="72">
        <f t="shared" si="4"/>
        <v>0</v>
      </c>
      <c r="F265" s="72">
        <v>0</v>
      </c>
      <c r="G265" s="72">
        <v>0</v>
      </c>
      <c r="H265" s="72">
        <v>0</v>
      </c>
      <c r="I265" s="72">
        <v>0</v>
      </c>
    </row>
    <row r="266" spans="1:9" ht="15" customHeight="1">
      <c r="A266" s="73" t="s">
        <v>2309</v>
      </c>
      <c r="B266" s="74" t="s">
        <v>1898</v>
      </c>
      <c r="C266" s="74" t="s">
        <v>1898</v>
      </c>
      <c r="D266" s="75" t="s">
        <v>2310</v>
      </c>
      <c r="E266" s="72">
        <f t="shared" si="4"/>
        <v>0.15</v>
      </c>
      <c r="F266" s="72">
        <v>0</v>
      </c>
      <c r="G266" s="72">
        <v>0.15</v>
      </c>
      <c r="H266" s="72">
        <v>0</v>
      </c>
      <c r="I266" s="72">
        <v>0</v>
      </c>
    </row>
    <row r="267" spans="1:9" ht="15" customHeight="1">
      <c r="A267" s="73" t="s">
        <v>2311</v>
      </c>
      <c r="B267" s="74" t="s">
        <v>1898</v>
      </c>
      <c r="C267" s="74" t="s">
        <v>1898</v>
      </c>
      <c r="D267" s="75" t="s">
        <v>2312</v>
      </c>
      <c r="E267" s="72">
        <f t="shared" si="4"/>
        <v>3.16</v>
      </c>
      <c r="F267" s="72">
        <v>0</v>
      </c>
      <c r="G267" s="72">
        <v>0</v>
      </c>
      <c r="H267" s="72">
        <v>3.16</v>
      </c>
      <c r="I267" s="72">
        <v>0</v>
      </c>
    </row>
    <row r="268" spans="1:9" ht="15" customHeight="1">
      <c r="A268" s="73" t="s">
        <v>2313</v>
      </c>
      <c r="B268" s="74" t="s">
        <v>1898</v>
      </c>
      <c r="C268" s="74" t="s">
        <v>1898</v>
      </c>
      <c r="D268" s="75" t="s">
        <v>2314</v>
      </c>
      <c r="E268" s="72">
        <f t="shared" si="4"/>
        <v>0</v>
      </c>
      <c r="F268" s="72">
        <v>0</v>
      </c>
      <c r="G268" s="72">
        <v>0</v>
      </c>
      <c r="H268" s="72">
        <v>0</v>
      </c>
      <c r="I268" s="72">
        <v>0</v>
      </c>
    </row>
    <row r="269" spans="1:9" ht="15" customHeight="1">
      <c r="A269" s="73" t="s">
        <v>2315</v>
      </c>
      <c r="B269" s="74" t="s">
        <v>1898</v>
      </c>
      <c r="C269" s="74" t="s">
        <v>1898</v>
      </c>
      <c r="D269" s="75" t="s">
        <v>2316</v>
      </c>
      <c r="E269" s="72">
        <f t="shared" si="4"/>
        <v>13.22</v>
      </c>
      <c r="F269" s="72">
        <v>0</v>
      </c>
      <c r="G269" s="72">
        <v>0</v>
      </c>
      <c r="H269" s="72">
        <v>13.22</v>
      </c>
      <c r="I269" s="72">
        <v>0</v>
      </c>
    </row>
    <row r="270" spans="1:9" ht="15" customHeight="1">
      <c r="A270" s="73" t="s">
        <v>3004</v>
      </c>
      <c r="B270" s="74" t="s">
        <v>1898</v>
      </c>
      <c r="C270" s="74" t="s">
        <v>1898</v>
      </c>
      <c r="D270" s="75" t="s">
        <v>3005</v>
      </c>
      <c r="E270" s="72">
        <f t="shared" si="4"/>
        <v>0</v>
      </c>
      <c r="F270" s="72">
        <v>0</v>
      </c>
      <c r="G270" s="72">
        <v>0</v>
      </c>
      <c r="H270" s="72">
        <v>0</v>
      </c>
      <c r="I270" s="72">
        <v>0</v>
      </c>
    </row>
    <row r="271" spans="1:9" ht="15" customHeight="1">
      <c r="A271" s="73" t="s">
        <v>2317</v>
      </c>
      <c r="B271" s="74" t="s">
        <v>1898</v>
      </c>
      <c r="C271" s="74" t="s">
        <v>1898</v>
      </c>
      <c r="D271" s="75" t="s">
        <v>2318</v>
      </c>
      <c r="E271" s="72">
        <f t="shared" si="4"/>
        <v>0.85</v>
      </c>
      <c r="F271" s="72">
        <v>0</v>
      </c>
      <c r="G271" s="72">
        <v>0.03</v>
      </c>
      <c r="H271" s="72">
        <v>0.82</v>
      </c>
      <c r="I271" s="72">
        <v>0</v>
      </c>
    </row>
    <row r="272" spans="1:9" ht="15" customHeight="1">
      <c r="A272" s="73" t="s">
        <v>2319</v>
      </c>
      <c r="B272" s="74" t="s">
        <v>1898</v>
      </c>
      <c r="C272" s="74" t="s">
        <v>1898</v>
      </c>
      <c r="D272" s="75" t="s">
        <v>2320</v>
      </c>
      <c r="E272" s="72">
        <f t="shared" si="4"/>
        <v>0</v>
      </c>
      <c r="F272" s="72">
        <v>0</v>
      </c>
      <c r="G272" s="72">
        <v>0</v>
      </c>
      <c r="H272" s="72">
        <v>0</v>
      </c>
      <c r="I272" s="72">
        <v>0</v>
      </c>
    </row>
    <row r="273" spans="1:9" ht="15" customHeight="1">
      <c r="A273" s="73" t="s">
        <v>2321</v>
      </c>
      <c r="B273" s="74" t="s">
        <v>1898</v>
      </c>
      <c r="C273" s="74" t="s">
        <v>1898</v>
      </c>
      <c r="D273" s="75" t="s">
        <v>3006</v>
      </c>
      <c r="E273" s="72">
        <f t="shared" si="4"/>
        <v>0</v>
      </c>
      <c r="F273" s="72">
        <v>0</v>
      </c>
      <c r="G273" s="72">
        <v>0</v>
      </c>
      <c r="H273" s="72">
        <v>0</v>
      </c>
      <c r="I273" s="72">
        <v>0</v>
      </c>
    </row>
    <row r="274" spans="1:9" ht="15" customHeight="1">
      <c r="A274" s="73" t="s">
        <v>2322</v>
      </c>
      <c r="B274" s="74" t="s">
        <v>1898</v>
      </c>
      <c r="C274" s="74" t="s">
        <v>1898</v>
      </c>
      <c r="D274" s="75" t="s">
        <v>2323</v>
      </c>
      <c r="E274" s="72">
        <f t="shared" si="4"/>
        <v>0</v>
      </c>
      <c r="F274" s="72">
        <v>0</v>
      </c>
      <c r="G274" s="72">
        <v>0</v>
      </c>
      <c r="H274" s="72">
        <v>0</v>
      </c>
      <c r="I274" s="72">
        <v>0</v>
      </c>
    </row>
    <row r="275" spans="1:9" ht="15" customHeight="1">
      <c r="A275" s="73" t="s">
        <v>2324</v>
      </c>
      <c r="B275" s="74" t="s">
        <v>1898</v>
      </c>
      <c r="C275" s="74" t="s">
        <v>1898</v>
      </c>
      <c r="D275" s="75" t="s">
        <v>2325</v>
      </c>
      <c r="E275" s="72">
        <f t="shared" si="4"/>
        <v>0</v>
      </c>
      <c r="F275" s="72">
        <v>0</v>
      </c>
      <c r="G275" s="72">
        <v>0</v>
      </c>
      <c r="H275" s="72">
        <v>0</v>
      </c>
      <c r="I275" s="72">
        <v>0</v>
      </c>
    </row>
    <row r="276" spans="1:9" ht="15" customHeight="1">
      <c r="A276" s="73" t="s">
        <v>2326</v>
      </c>
      <c r="B276" s="74" t="s">
        <v>1898</v>
      </c>
      <c r="C276" s="74" t="s">
        <v>1898</v>
      </c>
      <c r="D276" s="75" t="s">
        <v>2327</v>
      </c>
      <c r="E276" s="72">
        <f t="shared" si="4"/>
        <v>0</v>
      </c>
      <c r="F276" s="72">
        <v>0</v>
      </c>
      <c r="G276" s="72">
        <v>0</v>
      </c>
      <c r="H276" s="72">
        <v>0</v>
      </c>
      <c r="I276" s="72">
        <v>0</v>
      </c>
    </row>
    <row r="277" spans="1:9" ht="15" customHeight="1">
      <c r="A277" s="73" t="s">
        <v>2328</v>
      </c>
      <c r="B277" s="74" t="s">
        <v>1898</v>
      </c>
      <c r="C277" s="74" t="s">
        <v>1898</v>
      </c>
      <c r="D277" s="75" t="s">
        <v>2329</v>
      </c>
      <c r="E277" s="72">
        <f t="shared" si="4"/>
        <v>0</v>
      </c>
      <c r="F277" s="72">
        <v>0</v>
      </c>
      <c r="G277" s="72">
        <v>0</v>
      </c>
      <c r="H277" s="72">
        <v>0</v>
      </c>
      <c r="I277" s="72">
        <v>0</v>
      </c>
    </row>
    <row r="278" spans="1:9" ht="15" customHeight="1">
      <c r="A278" s="73" t="s">
        <v>3007</v>
      </c>
      <c r="B278" s="74" t="s">
        <v>1898</v>
      </c>
      <c r="C278" s="74" t="s">
        <v>1898</v>
      </c>
      <c r="D278" s="75" t="s">
        <v>1910</v>
      </c>
      <c r="E278" s="72">
        <f t="shared" si="4"/>
        <v>0</v>
      </c>
      <c r="F278" s="72">
        <v>0</v>
      </c>
      <c r="G278" s="72">
        <v>0</v>
      </c>
      <c r="H278" s="72">
        <v>0</v>
      </c>
      <c r="I278" s="72">
        <v>0</v>
      </c>
    </row>
    <row r="279" spans="1:9" ht="15" customHeight="1">
      <c r="A279" s="73" t="s">
        <v>2330</v>
      </c>
      <c r="B279" s="74" t="s">
        <v>1898</v>
      </c>
      <c r="C279" s="74" t="s">
        <v>1898</v>
      </c>
      <c r="D279" s="75" t="s">
        <v>2331</v>
      </c>
      <c r="E279" s="72">
        <f t="shared" si="4"/>
        <v>0</v>
      </c>
      <c r="F279" s="72">
        <v>0</v>
      </c>
      <c r="G279" s="72">
        <v>0</v>
      </c>
      <c r="H279" s="72">
        <v>0</v>
      </c>
      <c r="I279" s="72">
        <v>0</v>
      </c>
    </row>
    <row r="280" spans="1:9" ht="15" customHeight="1">
      <c r="A280" s="73" t="s">
        <v>2332</v>
      </c>
      <c r="B280" s="74" t="s">
        <v>1898</v>
      </c>
      <c r="C280" s="74" t="s">
        <v>1898</v>
      </c>
      <c r="D280" s="75" t="s">
        <v>2333</v>
      </c>
      <c r="E280" s="72">
        <f t="shared" si="4"/>
        <v>0</v>
      </c>
      <c r="F280" s="72">
        <v>0</v>
      </c>
      <c r="G280" s="72">
        <v>0</v>
      </c>
      <c r="H280" s="72">
        <v>0</v>
      </c>
      <c r="I280" s="72">
        <v>0</v>
      </c>
    </row>
    <row r="281" spans="1:9" ht="15" customHeight="1">
      <c r="A281" s="73" t="s">
        <v>2334</v>
      </c>
      <c r="B281" s="74" t="s">
        <v>1898</v>
      </c>
      <c r="C281" s="74" t="s">
        <v>1898</v>
      </c>
      <c r="D281" s="75" t="s">
        <v>2335</v>
      </c>
      <c r="E281" s="72">
        <f t="shared" si="4"/>
        <v>0</v>
      </c>
      <c r="F281" s="72">
        <v>0</v>
      </c>
      <c r="G281" s="72">
        <v>0</v>
      </c>
      <c r="H281" s="72">
        <v>0</v>
      </c>
      <c r="I281" s="72">
        <v>0</v>
      </c>
    </row>
    <row r="282" spans="1:9" ht="15" customHeight="1">
      <c r="A282" s="73" t="s">
        <v>2336</v>
      </c>
      <c r="B282" s="74" t="s">
        <v>1898</v>
      </c>
      <c r="C282" s="74" t="s">
        <v>1898</v>
      </c>
      <c r="D282" s="75" t="s">
        <v>3008</v>
      </c>
      <c r="E282" s="72">
        <f t="shared" si="4"/>
        <v>0</v>
      </c>
      <c r="F282" s="72">
        <v>0</v>
      </c>
      <c r="G282" s="72">
        <v>0</v>
      </c>
      <c r="H282" s="72">
        <v>0</v>
      </c>
      <c r="I282" s="72">
        <v>0</v>
      </c>
    </row>
    <row r="283" spans="1:9" ht="15" customHeight="1">
      <c r="A283" s="73" t="s">
        <v>2337</v>
      </c>
      <c r="B283" s="74" t="s">
        <v>1898</v>
      </c>
      <c r="C283" s="74" t="s">
        <v>1898</v>
      </c>
      <c r="D283" s="75" t="s">
        <v>3009</v>
      </c>
      <c r="E283" s="72">
        <f t="shared" si="4"/>
        <v>0</v>
      </c>
      <c r="F283" s="72">
        <v>0</v>
      </c>
      <c r="G283" s="72">
        <v>0</v>
      </c>
      <c r="H283" s="72">
        <v>0</v>
      </c>
      <c r="I283" s="72">
        <v>0</v>
      </c>
    </row>
    <row r="284" spans="1:9" ht="15" customHeight="1">
      <c r="A284" s="73" t="s">
        <v>2338</v>
      </c>
      <c r="B284" s="74" t="s">
        <v>1898</v>
      </c>
      <c r="C284" s="74" t="s">
        <v>1898</v>
      </c>
      <c r="D284" s="75" t="s">
        <v>3010</v>
      </c>
      <c r="E284" s="72">
        <f t="shared" si="4"/>
        <v>0</v>
      </c>
      <c r="F284" s="72">
        <v>0</v>
      </c>
      <c r="G284" s="72">
        <v>0</v>
      </c>
      <c r="H284" s="72">
        <v>0</v>
      </c>
      <c r="I284" s="72">
        <v>0</v>
      </c>
    </row>
    <row r="285" spans="1:9" ht="15" customHeight="1">
      <c r="A285" s="73" t="s">
        <v>2339</v>
      </c>
      <c r="B285" s="74" t="s">
        <v>1898</v>
      </c>
      <c r="C285" s="74" t="s">
        <v>1898</v>
      </c>
      <c r="D285" s="75" t="s">
        <v>3011</v>
      </c>
      <c r="E285" s="72">
        <f t="shared" si="4"/>
        <v>0</v>
      </c>
      <c r="F285" s="72">
        <v>0</v>
      </c>
      <c r="G285" s="72">
        <v>0</v>
      </c>
      <c r="H285" s="72">
        <v>0</v>
      </c>
      <c r="I285" s="72">
        <v>0</v>
      </c>
    </row>
    <row r="286" spans="1:9" ht="15" customHeight="1">
      <c r="A286" s="73" t="s">
        <v>2340</v>
      </c>
      <c r="B286" s="74" t="s">
        <v>1898</v>
      </c>
      <c r="C286" s="74" t="s">
        <v>1898</v>
      </c>
      <c r="D286" s="75" t="s">
        <v>3012</v>
      </c>
      <c r="E286" s="72">
        <f t="shared" si="4"/>
        <v>0</v>
      </c>
      <c r="F286" s="72">
        <v>0</v>
      </c>
      <c r="G286" s="72">
        <v>0</v>
      </c>
      <c r="H286" s="72">
        <v>0</v>
      </c>
      <c r="I286" s="72">
        <v>0</v>
      </c>
    </row>
    <row r="287" spans="1:9" ht="15" customHeight="1">
      <c r="A287" s="73" t="s">
        <v>2341</v>
      </c>
      <c r="B287" s="74" t="s">
        <v>1898</v>
      </c>
      <c r="C287" s="74" t="s">
        <v>1898</v>
      </c>
      <c r="D287" s="75" t="s">
        <v>1122</v>
      </c>
      <c r="E287" s="72">
        <f t="shared" si="4"/>
        <v>79.75</v>
      </c>
      <c r="F287" s="72">
        <v>1.98</v>
      </c>
      <c r="G287" s="72">
        <v>0.28</v>
      </c>
      <c r="H287" s="72">
        <v>34.15</v>
      </c>
      <c r="I287" s="72">
        <v>43.34</v>
      </c>
    </row>
    <row r="288" spans="1:9" ht="15" customHeight="1">
      <c r="A288" s="73" t="s">
        <v>2342</v>
      </c>
      <c r="B288" s="74" t="s">
        <v>1898</v>
      </c>
      <c r="C288" s="74" t="s">
        <v>1898</v>
      </c>
      <c r="D288" s="75" t="s">
        <v>2343</v>
      </c>
      <c r="E288" s="72">
        <f t="shared" si="4"/>
        <v>2.19</v>
      </c>
      <c r="F288" s="72">
        <v>1.98</v>
      </c>
      <c r="G288" s="72">
        <v>0.21</v>
      </c>
      <c r="H288" s="72">
        <v>0</v>
      </c>
      <c r="I288" s="72">
        <v>0</v>
      </c>
    </row>
    <row r="289" spans="1:9" ht="15" customHeight="1">
      <c r="A289" s="73" t="s">
        <v>2344</v>
      </c>
      <c r="B289" s="74" t="s">
        <v>1898</v>
      </c>
      <c r="C289" s="74" t="s">
        <v>1898</v>
      </c>
      <c r="D289" s="75" t="s">
        <v>1908</v>
      </c>
      <c r="E289" s="72">
        <f t="shared" si="4"/>
        <v>2.19</v>
      </c>
      <c r="F289" s="72">
        <v>1.98</v>
      </c>
      <c r="G289" s="72">
        <v>0.21</v>
      </c>
      <c r="H289" s="72">
        <v>0</v>
      </c>
      <c r="I289" s="72">
        <v>0</v>
      </c>
    </row>
    <row r="290" spans="1:9" ht="15" customHeight="1">
      <c r="A290" s="73" t="s">
        <v>2345</v>
      </c>
      <c r="B290" s="74" t="s">
        <v>1898</v>
      </c>
      <c r="C290" s="74" t="s">
        <v>1898</v>
      </c>
      <c r="D290" s="75" t="s">
        <v>1910</v>
      </c>
      <c r="E290" s="72">
        <f t="shared" si="4"/>
        <v>0</v>
      </c>
      <c r="F290" s="72">
        <v>0</v>
      </c>
      <c r="G290" s="72">
        <v>0</v>
      </c>
      <c r="H290" s="72">
        <v>0</v>
      </c>
      <c r="I290" s="72">
        <v>0</v>
      </c>
    </row>
    <row r="291" spans="1:9" ht="15" customHeight="1">
      <c r="A291" s="73" t="s">
        <v>3013</v>
      </c>
      <c r="B291" s="74" t="s">
        <v>1898</v>
      </c>
      <c r="C291" s="74" t="s">
        <v>1898</v>
      </c>
      <c r="D291" s="75" t="s">
        <v>3014</v>
      </c>
      <c r="E291" s="72">
        <f t="shared" si="4"/>
        <v>0</v>
      </c>
      <c r="F291" s="72">
        <v>0</v>
      </c>
      <c r="G291" s="72">
        <v>0</v>
      </c>
      <c r="H291" s="72">
        <v>0</v>
      </c>
      <c r="I291" s="72">
        <v>0</v>
      </c>
    </row>
    <row r="292" spans="1:9" ht="15" customHeight="1">
      <c r="A292" s="73" t="s">
        <v>2346</v>
      </c>
      <c r="B292" s="74" t="s">
        <v>1898</v>
      </c>
      <c r="C292" s="74" t="s">
        <v>1898</v>
      </c>
      <c r="D292" s="75" t="s">
        <v>2347</v>
      </c>
      <c r="E292" s="72">
        <f t="shared" si="4"/>
        <v>73.7</v>
      </c>
      <c r="F292" s="72">
        <v>0</v>
      </c>
      <c r="G292" s="72">
        <v>0</v>
      </c>
      <c r="H292" s="72">
        <v>30.36</v>
      </c>
      <c r="I292" s="72">
        <v>43.34</v>
      </c>
    </row>
    <row r="293" spans="1:9" ht="15" customHeight="1">
      <c r="A293" s="73" t="s">
        <v>2348</v>
      </c>
      <c r="B293" s="74" t="s">
        <v>1898</v>
      </c>
      <c r="C293" s="74" t="s">
        <v>1898</v>
      </c>
      <c r="D293" s="75" t="s">
        <v>2349</v>
      </c>
      <c r="E293" s="72">
        <f t="shared" si="4"/>
        <v>0</v>
      </c>
      <c r="F293" s="72">
        <v>0</v>
      </c>
      <c r="G293" s="72">
        <v>0</v>
      </c>
      <c r="H293" s="72">
        <v>0</v>
      </c>
      <c r="I293" s="72">
        <v>0</v>
      </c>
    </row>
    <row r="294" spans="1:9" ht="15" customHeight="1">
      <c r="A294" s="73" t="s">
        <v>2350</v>
      </c>
      <c r="B294" s="74" t="s">
        <v>1898</v>
      </c>
      <c r="C294" s="74" t="s">
        <v>1898</v>
      </c>
      <c r="D294" s="75" t="s">
        <v>2351</v>
      </c>
      <c r="E294" s="72">
        <f t="shared" si="4"/>
        <v>0</v>
      </c>
      <c r="F294" s="72">
        <v>0</v>
      </c>
      <c r="G294" s="72">
        <v>0</v>
      </c>
      <c r="H294" s="72">
        <v>0</v>
      </c>
      <c r="I294" s="72">
        <v>0</v>
      </c>
    </row>
    <row r="295" spans="1:9" ht="15" customHeight="1">
      <c r="A295" s="73" t="s">
        <v>2352</v>
      </c>
      <c r="B295" s="74" t="s">
        <v>1898</v>
      </c>
      <c r="C295" s="74" t="s">
        <v>1898</v>
      </c>
      <c r="D295" s="75" t="s">
        <v>2353</v>
      </c>
      <c r="E295" s="72">
        <f t="shared" si="4"/>
        <v>73.7</v>
      </c>
      <c r="F295" s="72">
        <v>0</v>
      </c>
      <c r="G295" s="72">
        <v>0</v>
      </c>
      <c r="H295" s="72">
        <v>30.36</v>
      </c>
      <c r="I295" s="72">
        <v>43.34</v>
      </c>
    </row>
    <row r="296" spans="1:9" ht="15" customHeight="1">
      <c r="A296" s="73" t="s">
        <v>2354</v>
      </c>
      <c r="B296" s="74" t="s">
        <v>1898</v>
      </c>
      <c r="C296" s="74" t="s">
        <v>1898</v>
      </c>
      <c r="D296" s="75" t="s">
        <v>2355</v>
      </c>
      <c r="E296" s="72">
        <f t="shared" si="4"/>
        <v>0</v>
      </c>
      <c r="F296" s="72">
        <v>0</v>
      </c>
      <c r="G296" s="72">
        <v>0</v>
      </c>
      <c r="H296" s="72">
        <v>0</v>
      </c>
      <c r="I296" s="72">
        <v>0</v>
      </c>
    </row>
    <row r="297" spans="1:9" ht="15" customHeight="1">
      <c r="A297" s="73" t="s">
        <v>2356</v>
      </c>
      <c r="B297" s="74" t="s">
        <v>1898</v>
      </c>
      <c r="C297" s="74" t="s">
        <v>1898</v>
      </c>
      <c r="D297" s="75" t="s">
        <v>2357</v>
      </c>
      <c r="E297" s="72">
        <f t="shared" si="4"/>
        <v>0</v>
      </c>
      <c r="F297" s="72">
        <v>0</v>
      </c>
      <c r="G297" s="72">
        <v>0</v>
      </c>
      <c r="H297" s="72">
        <v>0</v>
      </c>
      <c r="I297" s="72">
        <v>0</v>
      </c>
    </row>
    <row r="298" spans="1:9" ht="15" customHeight="1">
      <c r="A298" s="73" t="s">
        <v>2358</v>
      </c>
      <c r="B298" s="74" t="s">
        <v>1898</v>
      </c>
      <c r="C298" s="74" t="s">
        <v>1898</v>
      </c>
      <c r="D298" s="75" t="s">
        <v>2359</v>
      </c>
      <c r="E298" s="72">
        <f t="shared" si="4"/>
        <v>0</v>
      </c>
      <c r="F298" s="72">
        <v>0</v>
      </c>
      <c r="G298" s="72">
        <v>0</v>
      </c>
      <c r="H298" s="72">
        <v>0</v>
      </c>
      <c r="I298" s="72">
        <v>0</v>
      </c>
    </row>
    <row r="299" spans="1:9" ht="15" customHeight="1">
      <c r="A299" s="73" t="s">
        <v>2360</v>
      </c>
      <c r="B299" s="74" t="s">
        <v>1898</v>
      </c>
      <c r="C299" s="74" t="s">
        <v>1898</v>
      </c>
      <c r="D299" s="75" t="s">
        <v>2361</v>
      </c>
      <c r="E299" s="72">
        <f t="shared" si="4"/>
        <v>0</v>
      </c>
      <c r="F299" s="72">
        <v>0</v>
      </c>
      <c r="G299" s="72">
        <v>0</v>
      </c>
      <c r="H299" s="72">
        <v>0</v>
      </c>
      <c r="I299" s="72">
        <v>0</v>
      </c>
    </row>
    <row r="300" spans="1:9" ht="15" customHeight="1">
      <c r="A300" s="73" t="s">
        <v>2362</v>
      </c>
      <c r="B300" s="74" t="s">
        <v>1898</v>
      </c>
      <c r="C300" s="74" t="s">
        <v>1898</v>
      </c>
      <c r="D300" s="75" t="s">
        <v>2363</v>
      </c>
      <c r="E300" s="72">
        <f t="shared" si="4"/>
        <v>0</v>
      </c>
      <c r="F300" s="72">
        <v>0</v>
      </c>
      <c r="G300" s="72">
        <v>0</v>
      </c>
      <c r="H300" s="72">
        <v>0</v>
      </c>
      <c r="I300" s="72">
        <v>0</v>
      </c>
    </row>
    <row r="301" spans="1:9" ht="15" customHeight="1">
      <c r="A301" s="73" t="s">
        <v>2364</v>
      </c>
      <c r="B301" s="74" t="s">
        <v>1898</v>
      </c>
      <c r="C301" s="74" t="s">
        <v>1898</v>
      </c>
      <c r="D301" s="75" t="s">
        <v>2365</v>
      </c>
      <c r="E301" s="72">
        <f t="shared" si="4"/>
        <v>0</v>
      </c>
      <c r="F301" s="72">
        <v>0</v>
      </c>
      <c r="G301" s="72">
        <v>0</v>
      </c>
      <c r="H301" s="72">
        <v>0</v>
      </c>
      <c r="I301" s="72">
        <v>0</v>
      </c>
    </row>
    <row r="302" spans="1:9" ht="15" customHeight="1">
      <c r="A302" s="73" t="s">
        <v>2366</v>
      </c>
      <c r="B302" s="74" t="s">
        <v>1898</v>
      </c>
      <c r="C302" s="74" t="s">
        <v>1898</v>
      </c>
      <c r="D302" s="75" t="s">
        <v>2367</v>
      </c>
      <c r="E302" s="72">
        <f t="shared" si="4"/>
        <v>3.86</v>
      </c>
      <c r="F302" s="72">
        <v>0</v>
      </c>
      <c r="G302" s="72">
        <v>0.07</v>
      </c>
      <c r="H302" s="72">
        <v>3.79</v>
      </c>
      <c r="I302" s="72">
        <v>0</v>
      </c>
    </row>
    <row r="303" spans="1:9" ht="15" customHeight="1">
      <c r="A303" s="73" t="s">
        <v>2368</v>
      </c>
      <c r="B303" s="74" t="s">
        <v>1898</v>
      </c>
      <c r="C303" s="74" t="s">
        <v>1898</v>
      </c>
      <c r="D303" s="75" t="s">
        <v>2369</v>
      </c>
      <c r="E303" s="72">
        <f t="shared" si="4"/>
        <v>3.79</v>
      </c>
      <c r="F303" s="72">
        <v>0</v>
      </c>
      <c r="G303" s="72">
        <v>0</v>
      </c>
      <c r="H303" s="72">
        <v>3.79</v>
      </c>
      <c r="I303" s="72">
        <v>0</v>
      </c>
    </row>
    <row r="304" spans="1:9" ht="15" customHeight="1">
      <c r="A304" s="73" t="s">
        <v>2370</v>
      </c>
      <c r="B304" s="74" t="s">
        <v>1898</v>
      </c>
      <c r="C304" s="74" t="s">
        <v>1898</v>
      </c>
      <c r="D304" s="75" t="s">
        <v>2371</v>
      </c>
      <c r="E304" s="72">
        <f t="shared" si="4"/>
        <v>0.07</v>
      </c>
      <c r="F304" s="72">
        <v>0</v>
      </c>
      <c r="G304" s="72">
        <v>0.07</v>
      </c>
      <c r="H304" s="72">
        <v>0</v>
      </c>
      <c r="I304" s="72">
        <v>0</v>
      </c>
    </row>
    <row r="305" spans="1:9" ht="15" customHeight="1">
      <c r="A305" s="73" t="s">
        <v>2372</v>
      </c>
      <c r="B305" s="74" t="s">
        <v>1898</v>
      </c>
      <c r="C305" s="74" t="s">
        <v>1898</v>
      </c>
      <c r="D305" s="75" t="s">
        <v>2373</v>
      </c>
      <c r="E305" s="72">
        <f t="shared" si="4"/>
        <v>0</v>
      </c>
      <c r="F305" s="72">
        <v>0</v>
      </c>
      <c r="G305" s="72">
        <v>0</v>
      </c>
      <c r="H305" s="72">
        <v>0</v>
      </c>
      <c r="I305" s="72">
        <v>0</v>
      </c>
    </row>
    <row r="306" spans="1:9" ht="15" customHeight="1">
      <c r="A306" s="73" t="s">
        <v>2374</v>
      </c>
      <c r="B306" s="74" t="s">
        <v>1898</v>
      </c>
      <c r="C306" s="74" t="s">
        <v>1898</v>
      </c>
      <c r="D306" s="75" t="s">
        <v>2375</v>
      </c>
      <c r="E306" s="72">
        <f t="shared" si="4"/>
        <v>0</v>
      </c>
      <c r="F306" s="72">
        <v>0</v>
      </c>
      <c r="G306" s="72">
        <v>0</v>
      </c>
      <c r="H306" s="72">
        <v>0</v>
      </c>
      <c r="I306" s="72">
        <v>0</v>
      </c>
    </row>
    <row r="307" spans="1:9" ht="15" customHeight="1">
      <c r="A307" s="73" t="s">
        <v>2376</v>
      </c>
      <c r="B307" s="74" t="s">
        <v>1898</v>
      </c>
      <c r="C307" s="74" t="s">
        <v>1898</v>
      </c>
      <c r="D307" s="75" t="s">
        <v>2377</v>
      </c>
      <c r="E307" s="72">
        <f t="shared" si="4"/>
        <v>0</v>
      </c>
      <c r="F307" s="72">
        <v>0</v>
      </c>
      <c r="G307" s="72">
        <v>0</v>
      </c>
      <c r="H307" s="72">
        <v>0</v>
      </c>
      <c r="I307" s="72">
        <v>0</v>
      </c>
    </row>
    <row r="308" spans="1:9" ht="15" customHeight="1">
      <c r="A308" s="73" t="s">
        <v>2378</v>
      </c>
      <c r="B308" s="74" t="s">
        <v>1898</v>
      </c>
      <c r="C308" s="74" t="s">
        <v>1898</v>
      </c>
      <c r="D308" s="75" t="s">
        <v>2379</v>
      </c>
      <c r="E308" s="72">
        <f t="shared" si="4"/>
        <v>0</v>
      </c>
      <c r="F308" s="72">
        <v>0</v>
      </c>
      <c r="G308" s="72">
        <v>0</v>
      </c>
      <c r="H308" s="72">
        <v>0</v>
      </c>
      <c r="I308" s="72">
        <v>0</v>
      </c>
    </row>
    <row r="309" spans="1:9" ht="15" customHeight="1">
      <c r="A309" s="73" t="s">
        <v>2380</v>
      </c>
      <c r="B309" s="74" t="s">
        <v>1898</v>
      </c>
      <c r="C309" s="74" t="s">
        <v>1898</v>
      </c>
      <c r="D309" s="75" t="s">
        <v>2381</v>
      </c>
      <c r="E309" s="72">
        <f t="shared" si="4"/>
        <v>0</v>
      </c>
      <c r="F309" s="72">
        <v>0</v>
      </c>
      <c r="G309" s="72">
        <v>0</v>
      </c>
      <c r="H309" s="72">
        <v>0</v>
      </c>
      <c r="I309" s="72">
        <v>0</v>
      </c>
    </row>
    <row r="310" spans="1:9" ht="15" customHeight="1">
      <c r="A310" s="73" t="s">
        <v>2382</v>
      </c>
      <c r="B310" s="74" t="s">
        <v>1898</v>
      </c>
      <c r="C310" s="74" t="s">
        <v>1898</v>
      </c>
      <c r="D310" s="75" t="s">
        <v>1191</v>
      </c>
      <c r="E310" s="72">
        <f t="shared" si="4"/>
        <v>6.96</v>
      </c>
      <c r="F310" s="72">
        <v>0</v>
      </c>
      <c r="G310" s="72">
        <v>0.42</v>
      </c>
      <c r="H310" s="72">
        <v>6.54</v>
      </c>
      <c r="I310" s="72">
        <v>0</v>
      </c>
    </row>
    <row r="311" spans="1:9" ht="15" customHeight="1">
      <c r="A311" s="73" t="s">
        <v>2383</v>
      </c>
      <c r="B311" s="74" t="s">
        <v>1898</v>
      </c>
      <c r="C311" s="74" t="s">
        <v>1898</v>
      </c>
      <c r="D311" s="75" t="s">
        <v>2384</v>
      </c>
      <c r="E311" s="72">
        <f t="shared" si="4"/>
        <v>3.8</v>
      </c>
      <c r="F311" s="72">
        <v>0</v>
      </c>
      <c r="G311" s="72">
        <v>0</v>
      </c>
      <c r="H311" s="72">
        <v>3.8</v>
      </c>
      <c r="I311" s="72">
        <v>0</v>
      </c>
    </row>
    <row r="312" spans="1:9" ht="15" customHeight="1">
      <c r="A312" s="73" t="s">
        <v>3015</v>
      </c>
      <c r="B312" s="74" t="s">
        <v>1898</v>
      </c>
      <c r="C312" s="74" t="s">
        <v>1898</v>
      </c>
      <c r="D312" s="75" t="s">
        <v>1908</v>
      </c>
      <c r="E312" s="72">
        <f t="shared" si="4"/>
        <v>0</v>
      </c>
      <c r="F312" s="72">
        <v>0</v>
      </c>
      <c r="G312" s="72">
        <v>0</v>
      </c>
      <c r="H312" s="72">
        <v>0</v>
      </c>
      <c r="I312" s="72">
        <v>0</v>
      </c>
    </row>
    <row r="313" spans="1:9" ht="15" customHeight="1">
      <c r="A313" s="73" t="s">
        <v>2385</v>
      </c>
      <c r="B313" s="74" t="s">
        <v>1898</v>
      </c>
      <c r="C313" s="74" t="s">
        <v>1898</v>
      </c>
      <c r="D313" s="75" t="s">
        <v>1910</v>
      </c>
      <c r="E313" s="72">
        <f t="shared" si="4"/>
        <v>0</v>
      </c>
      <c r="F313" s="72">
        <v>0</v>
      </c>
      <c r="G313" s="72">
        <v>0</v>
      </c>
      <c r="H313" s="72">
        <v>0</v>
      </c>
      <c r="I313" s="72">
        <v>0</v>
      </c>
    </row>
    <row r="314" spans="1:9" ht="15" customHeight="1">
      <c r="A314" s="73" t="s">
        <v>2386</v>
      </c>
      <c r="B314" s="74" t="s">
        <v>1898</v>
      </c>
      <c r="C314" s="74" t="s">
        <v>1898</v>
      </c>
      <c r="D314" s="75" t="s">
        <v>2387</v>
      </c>
      <c r="E314" s="72">
        <f t="shared" si="4"/>
        <v>0</v>
      </c>
      <c r="F314" s="72">
        <v>0</v>
      </c>
      <c r="G314" s="72">
        <v>0</v>
      </c>
      <c r="H314" s="72">
        <v>0</v>
      </c>
      <c r="I314" s="72">
        <v>0</v>
      </c>
    </row>
    <row r="315" spans="1:9" ht="15" customHeight="1">
      <c r="A315" s="73" t="s">
        <v>2388</v>
      </c>
      <c r="B315" s="74" t="s">
        <v>1898</v>
      </c>
      <c r="C315" s="74" t="s">
        <v>1898</v>
      </c>
      <c r="D315" s="75" t="s">
        <v>2389</v>
      </c>
      <c r="E315" s="72">
        <f t="shared" si="4"/>
        <v>3.8</v>
      </c>
      <c r="F315" s="72">
        <v>0</v>
      </c>
      <c r="G315" s="72">
        <v>0</v>
      </c>
      <c r="H315" s="72">
        <v>3.8</v>
      </c>
      <c r="I315" s="72">
        <v>0</v>
      </c>
    </row>
    <row r="316" spans="1:9" ht="15" customHeight="1">
      <c r="A316" s="73" t="s">
        <v>2390</v>
      </c>
      <c r="B316" s="74" t="s">
        <v>1898</v>
      </c>
      <c r="C316" s="74" t="s">
        <v>1898</v>
      </c>
      <c r="D316" s="75" t="s">
        <v>2391</v>
      </c>
      <c r="E316" s="72">
        <f t="shared" si="4"/>
        <v>0</v>
      </c>
      <c r="F316" s="72">
        <v>0</v>
      </c>
      <c r="G316" s="72">
        <v>0</v>
      </c>
      <c r="H316" s="72">
        <v>0</v>
      </c>
      <c r="I316" s="72">
        <v>0</v>
      </c>
    </row>
    <row r="317" spans="1:9" ht="15" customHeight="1">
      <c r="A317" s="73" t="s">
        <v>2392</v>
      </c>
      <c r="B317" s="74" t="s">
        <v>1898</v>
      </c>
      <c r="C317" s="74" t="s">
        <v>1898</v>
      </c>
      <c r="D317" s="75" t="s">
        <v>2393</v>
      </c>
      <c r="E317" s="72">
        <f t="shared" si="4"/>
        <v>0.37</v>
      </c>
      <c r="F317" s="72">
        <v>0</v>
      </c>
      <c r="G317" s="72">
        <v>0.37</v>
      </c>
      <c r="H317" s="72">
        <v>0</v>
      </c>
      <c r="I317" s="72">
        <v>0</v>
      </c>
    </row>
    <row r="318" spans="1:9" ht="15" customHeight="1">
      <c r="A318" s="73" t="s">
        <v>2394</v>
      </c>
      <c r="B318" s="74" t="s">
        <v>1898</v>
      </c>
      <c r="C318" s="74" t="s">
        <v>1898</v>
      </c>
      <c r="D318" s="75" t="s">
        <v>2395</v>
      </c>
      <c r="E318" s="72">
        <f t="shared" si="4"/>
        <v>0.37</v>
      </c>
      <c r="F318" s="72">
        <v>0</v>
      </c>
      <c r="G318" s="72">
        <v>0.37</v>
      </c>
      <c r="H318" s="72">
        <v>0</v>
      </c>
      <c r="I318" s="72">
        <v>0</v>
      </c>
    </row>
    <row r="319" spans="1:9" ht="15" customHeight="1">
      <c r="A319" s="73" t="s">
        <v>2396</v>
      </c>
      <c r="B319" s="74" t="s">
        <v>1898</v>
      </c>
      <c r="C319" s="74" t="s">
        <v>1898</v>
      </c>
      <c r="D319" s="75" t="s">
        <v>2397</v>
      </c>
      <c r="E319" s="72">
        <f t="shared" si="4"/>
        <v>0</v>
      </c>
      <c r="F319" s="72">
        <v>0</v>
      </c>
      <c r="G319" s="72">
        <v>0</v>
      </c>
      <c r="H319" s="72">
        <v>0</v>
      </c>
      <c r="I319" s="72">
        <v>0</v>
      </c>
    </row>
    <row r="320" spans="1:9" ht="15" customHeight="1">
      <c r="A320" s="73" t="s">
        <v>2398</v>
      </c>
      <c r="B320" s="74" t="s">
        <v>1898</v>
      </c>
      <c r="C320" s="74" t="s">
        <v>1898</v>
      </c>
      <c r="D320" s="75" t="s">
        <v>2399</v>
      </c>
      <c r="E320" s="72">
        <f t="shared" si="4"/>
        <v>0</v>
      </c>
      <c r="F320" s="72">
        <v>0</v>
      </c>
      <c r="G320" s="72">
        <v>0</v>
      </c>
      <c r="H320" s="72">
        <v>0</v>
      </c>
      <c r="I320" s="72">
        <v>0</v>
      </c>
    </row>
    <row r="321" spans="1:9" ht="15" customHeight="1">
      <c r="A321" s="73" t="s">
        <v>3016</v>
      </c>
      <c r="B321" s="74" t="s">
        <v>1898</v>
      </c>
      <c r="C321" s="74" t="s">
        <v>1898</v>
      </c>
      <c r="D321" s="75" t="s">
        <v>3017</v>
      </c>
      <c r="E321" s="72">
        <f t="shared" si="4"/>
        <v>0</v>
      </c>
      <c r="F321" s="72">
        <v>0</v>
      </c>
      <c r="G321" s="72">
        <v>0</v>
      </c>
      <c r="H321" s="72">
        <v>0</v>
      </c>
      <c r="I321" s="72">
        <v>0</v>
      </c>
    </row>
    <row r="322" spans="1:9" ht="15" customHeight="1">
      <c r="A322" s="73" t="s">
        <v>3018</v>
      </c>
      <c r="B322" s="74" t="s">
        <v>1898</v>
      </c>
      <c r="C322" s="74" t="s">
        <v>1898</v>
      </c>
      <c r="D322" s="75" t="s">
        <v>3019</v>
      </c>
      <c r="E322" s="72">
        <f t="shared" si="4"/>
        <v>0</v>
      </c>
      <c r="F322" s="72">
        <v>0</v>
      </c>
      <c r="G322" s="72">
        <v>0</v>
      </c>
      <c r="H322" s="72">
        <v>0</v>
      </c>
      <c r="I322" s="72">
        <v>0</v>
      </c>
    </row>
    <row r="323" spans="1:9" ht="15" customHeight="1">
      <c r="A323" s="73" t="s">
        <v>2400</v>
      </c>
      <c r="B323" s="74" t="s">
        <v>1898</v>
      </c>
      <c r="C323" s="74" t="s">
        <v>1898</v>
      </c>
      <c r="D323" s="75" t="s">
        <v>2401</v>
      </c>
      <c r="E323" s="72">
        <f t="shared" si="4"/>
        <v>2.79</v>
      </c>
      <c r="F323" s="72">
        <v>0</v>
      </c>
      <c r="G323" s="72">
        <v>0.05</v>
      </c>
      <c r="H323" s="72">
        <v>2.74</v>
      </c>
      <c r="I323" s="72">
        <v>0</v>
      </c>
    </row>
    <row r="324" spans="1:9" ht="15" customHeight="1">
      <c r="A324" s="73" t="s">
        <v>2402</v>
      </c>
      <c r="B324" s="74" t="s">
        <v>1898</v>
      </c>
      <c r="C324" s="74" t="s">
        <v>1898</v>
      </c>
      <c r="D324" s="75" t="s">
        <v>2403</v>
      </c>
      <c r="E324" s="72">
        <f t="shared" si="4"/>
        <v>0</v>
      </c>
      <c r="F324" s="72">
        <v>0</v>
      </c>
      <c r="G324" s="72">
        <v>0</v>
      </c>
      <c r="H324" s="72">
        <v>0</v>
      </c>
      <c r="I324" s="72">
        <v>0</v>
      </c>
    </row>
    <row r="325" spans="1:9" ht="15" customHeight="1">
      <c r="A325" s="73" t="s">
        <v>2404</v>
      </c>
      <c r="B325" s="74" t="s">
        <v>1898</v>
      </c>
      <c r="C325" s="74" t="s">
        <v>1898</v>
      </c>
      <c r="D325" s="75" t="s">
        <v>2405</v>
      </c>
      <c r="E325" s="72">
        <f t="shared" si="4"/>
        <v>0</v>
      </c>
      <c r="F325" s="72">
        <v>0</v>
      </c>
      <c r="G325" s="72">
        <v>0</v>
      </c>
      <c r="H325" s="72">
        <v>0</v>
      </c>
      <c r="I325" s="72">
        <v>0</v>
      </c>
    </row>
    <row r="326" spans="1:9" ht="15" customHeight="1">
      <c r="A326" s="73" t="s">
        <v>2406</v>
      </c>
      <c r="B326" s="74" t="s">
        <v>1898</v>
      </c>
      <c r="C326" s="74" t="s">
        <v>1898</v>
      </c>
      <c r="D326" s="75" t="s">
        <v>2407</v>
      </c>
      <c r="E326" s="72">
        <f aca="true" t="shared" si="5" ref="E326:E389">F326+G326+H326+I326</f>
        <v>0.05</v>
      </c>
      <c r="F326" s="72">
        <v>0</v>
      </c>
      <c r="G326" s="72">
        <v>0.05</v>
      </c>
      <c r="H326" s="72">
        <v>0</v>
      </c>
      <c r="I326" s="72">
        <v>0</v>
      </c>
    </row>
    <row r="327" spans="1:9" ht="15" customHeight="1">
      <c r="A327" s="73" t="s">
        <v>2408</v>
      </c>
      <c r="B327" s="74" t="s">
        <v>1898</v>
      </c>
      <c r="C327" s="74" t="s">
        <v>1898</v>
      </c>
      <c r="D327" s="75" t="s">
        <v>2409</v>
      </c>
      <c r="E327" s="72">
        <f t="shared" si="5"/>
        <v>2.74</v>
      </c>
      <c r="F327" s="72">
        <v>0</v>
      </c>
      <c r="G327" s="72">
        <v>0</v>
      </c>
      <c r="H327" s="72">
        <v>2.74</v>
      </c>
      <c r="I327" s="72">
        <v>0</v>
      </c>
    </row>
    <row r="328" spans="1:9" ht="15" customHeight="1">
      <c r="A328" s="73" t="s">
        <v>2410</v>
      </c>
      <c r="B328" s="74" t="s">
        <v>1898</v>
      </c>
      <c r="C328" s="74" t="s">
        <v>1898</v>
      </c>
      <c r="D328" s="75" t="s">
        <v>2411</v>
      </c>
      <c r="E328" s="72">
        <f t="shared" si="5"/>
        <v>0</v>
      </c>
      <c r="F328" s="72">
        <v>0</v>
      </c>
      <c r="G328" s="72">
        <v>0</v>
      </c>
      <c r="H328" s="72">
        <v>0</v>
      </c>
      <c r="I328" s="72">
        <v>0</v>
      </c>
    </row>
    <row r="329" spans="1:9" ht="15" customHeight="1">
      <c r="A329" s="73" t="s">
        <v>2412</v>
      </c>
      <c r="B329" s="74" t="s">
        <v>1898</v>
      </c>
      <c r="C329" s="74" t="s">
        <v>1898</v>
      </c>
      <c r="D329" s="75" t="s">
        <v>2413</v>
      </c>
      <c r="E329" s="72">
        <f t="shared" si="5"/>
        <v>0</v>
      </c>
      <c r="F329" s="72">
        <v>0</v>
      </c>
      <c r="G329" s="72">
        <v>0</v>
      </c>
      <c r="H329" s="72">
        <v>0</v>
      </c>
      <c r="I329" s="72">
        <v>0</v>
      </c>
    </row>
    <row r="330" spans="1:9" ht="15" customHeight="1">
      <c r="A330" s="73" t="s">
        <v>2414</v>
      </c>
      <c r="B330" s="74" t="s">
        <v>1898</v>
      </c>
      <c r="C330" s="74" t="s">
        <v>1898</v>
      </c>
      <c r="D330" s="75" t="s">
        <v>1212</v>
      </c>
      <c r="E330" s="72">
        <f t="shared" si="5"/>
        <v>53.13</v>
      </c>
      <c r="F330" s="72">
        <v>0</v>
      </c>
      <c r="G330" s="72">
        <v>1.79</v>
      </c>
      <c r="H330" s="72">
        <v>51.34</v>
      </c>
      <c r="I330" s="72">
        <v>0</v>
      </c>
    </row>
    <row r="331" spans="1:9" ht="15" customHeight="1">
      <c r="A331" s="73" t="s">
        <v>2415</v>
      </c>
      <c r="B331" s="74" t="s">
        <v>1898</v>
      </c>
      <c r="C331" s="74" t="s">
        <v>1898</v>
      </c>
      <c r="D331" s="75" t="s">
        <v>2416</v>
      </c>
      <c r="E331" s="72">
        <f t="shared" si="5"/>
        <v>36.510000000000005</v>
      </c>
      <c r="F331" s="72">
        <v>0</v>
      </c>
      <c r="G331" s="72">
        <v>1.38</v>
      </c>
      <c r="H331" s="72">
        <v>35.13</v>
      </c>
      <c r="I331" s="72">
        <v>0</v>
      </c>
    </row>
    <row r="332" spans="1:9" ht="15" customHeight="1">
      <c r="A332" s="73" t="s">
        <v>2417</v>
      </c>
      <c r="B332" s="74" t="s">
        <v>1898</v>
      </c>
      <c r="C332" s="74" t="s">
        <v>1898</v>
      </c>
      <c r="D332" s="75" t="s">
        <v>1908</v>
      </c>
      <c r="E332" s="72">
        <f t="shared" si="5"/>
        <v>0.6</v>
      </c>
      <c r="F332" s="72">
        <v>0</v>
      </c>
      <c r="G332" s="72">
        <v>0.6</v>
      </c>
      <c r="H332" s="72">
        <v>0</v>
      </c>
      <c r="I332" s="72">
        <v>0</v>
      </c>
    </row>
    <row r="333" spans="1:9" ht="15" customHeight="1">
      <c r="A333" s="73" t="s">
        <v>2418</v>
      </c>
      <c r="B333" s="74" t="s">
        <v>1898</v>
      </c>
      <c r="C333" s="74" t="s">
        <v>1898</v>
      </c>
      <c r="D333" s="75" t="s">
        <v>1910</v>
      </c>
      <c r="E333" s="72">
        <f t="shared" si="5"/>
        <v>0</v>
      </c>
      <c r="F333" s="72">
        <v>0</v>
      </c>
      <c r="G333" s="72">
        <v>0</v>
      </c>
      <c r="H333" s="72">
        <v>0</v>
      </c>
      <c r="I333" s="72">
        <v>0</v>
      </c>
    </row>
    <row r="334" spans="1:9" ht="15" customHeight="1">
      <c r="A334" s="73" t="s">
        <v>2419</v>
      </c>
      <c r="B334" s="74" t="s">
        <v>1898</v>
      </c>
      <c r="C334" s="74" t="s">
        <v>1898</v>
      </c>
      <c r="D334" s="75" t="s">
        <v>1920</v>
      </c>
      <c r="E334" s="72">
        <f t="shared" si="5"/>
        <v>0</v>
      </c>
      <c r="F334" s="72">
        <v>0</v>
      </c>
      <c r="G334" s="72">
        <v>0</v>
      </c>
      <c r="H334" s="72">
        <v>0</v>
      </c>
      <c r="I334" s="72">
        <v>0</v>
      </c>
    </row>
    <row r="335" spans="1:9" ht="15" customHeight="1">
      <c r="A335" s="73" t="s">
        <v>2420</v>
      </c>
      <c r="B335" s="74" t="s">
        <v>1898</v>
      </c>
      <c r="C335" s="74" t="s">
        <v>1898</v>
      </c>
      <c r="D335" s="75" t="s">
        <v>1928</v>
      </c>
      <c r="E335" s="72">
        <f t="shared" si="5"/>
        <v>24.48</v>
      </c>
      <c r="F335" s="72">
        <v>0</v>
      </c>
      <c r="G335" s="72">
        <v>0.69</v>
      </c>
      <c r="H335" s="72">
        <v>23.79</v>
      </c>
      <c r="I335" s="72">
        <v>0</v>
      </c>
    </row>
    <row r="336" spans="1:9" ht="15" customHeight="1">
      <c r="A336" s="73" t="s">
        <v>2421</v>
      </c>
      <c r="B336" s="74" t="s">
        <v>1898</v>
      </c>
      <c r="C336" s="74" t="s">
        <v>1898</v>
      </c>
      <c r="D336" s="75" t="s">
        <v>2422</v>
      </c>
      <c r="E336" s="72">
        <f t="shared" si="5"/>
        <v>3.07</v>
      </c>
      <c r="F336" s="72">
        <v>0</v>
      </c>
      <c r="G336" s="72">
        <v>0</v>
      </c>
      <c r="H336" s="72">
        <v>3.07</v>
      </c>
      <c r="I336" s="72">
        <v>0</v>
      </c>
    </row>
    <row r="337" spans="1:9" ht="15" customHeight="1">
      <c r="A337" s="73" t="s">
        <v>2423</v>
      </c>
      <c r="B337" s="74" t="s">
        <v>1898</v>
      </c>
      <c r="C337" s="74" t="s">
        <v>1898</v>
      </c>
      <c r="D337" s="75" t="s">
        <v>2424</v>
      </c>
      <c r="E337" s="72">
        <f t="shared" si="5"/>
        <v>1.81</v>
      </c>
      <c r="F337" s="72">
        <v>0</v>
      </c>
      <c r="G337" s="72">
        <v>0</v>
      </c>
      <c r="H337" s="72">
        <v>1.81</v>
      </c>
      <c r="I337" s="72">
        <v>0</v>
      </c>
    </row>
    <row r="338" spans="1:9" ht="15" customHeight="1">
      <c r="A338" s="73" t="s">
        <v>2425</v>
      </c>
      <c r="B338" s="74" t="s">
        <v>1898</v>
      </c>
      <c r="C338" s="74" t="s">
        <v>1898</v>
      </c>
      <c r="D338" s="75" t="s">
        <v>2426</v>
      </c>
      <c r="E338" s="72">
        <f t="shared" si="5"/>
        <v>3.1999999999999997</v>
      </c>
      <c r="F338" s="72">
        <v>0</v>
      </c>
      <c r="G338" s="72">
        <v>0.09</v>
      </c>
      <c r="H338" s="72">
        <v>3.11</v>
      </c>
      <c r="I338" s="72">
        <v>0</v>
      </c>
    </row>
    <row r="339" spans="1:9" ht="15" customHeight="1">
      <c r="A339" s="73" t="s">
        <v>2427</v>
      </c>
      <c r="B339" s="74" t="s">
        <v>1898</v>
      </c>
      <c r="C339" s="74" t="s">
        <v>1898</v>
      </c>
      <c r="D339" s="75" t="s">
        <v>2428</v>
      </c>
      <c r="E339" s="72">
        <f t="shared" si="5"/>
        <v>0.65</v>
      </c>
      <c r="F339" s="72">
        <v>0</v>
      </c>
      <c r="G339" s="72">
        <v>0</v>
      </c>
      <c r="H339" s="72">
        <v>0.65</v>
      </c>
      <c r="I339" s="72">
        <v>0</v>
      </c>
    </row>
    <row r="340" spans="1:9" ht="15" customHeight="1">
      <c r="A340" s="73" t="s">
        <v>2429</v>
      </c>
      <c r="B340" s="74" t="s">
        <v>1898</v>
      </c>
      <c r="C340" s="74" t="s">
        <v>1898</v>
      </c>
      <c r="D340" s="75" t="s">
        <v>2430</v>
      </c>
      <c r="E340" s="72">
        <f t="shared" si="5"/>
        <v>0</v>
      </c>
      <c r="F340" s="72">
        <v>0</v>
      </c>
      <c r="G340" s="72">
        <v>0</v>
      </c>
      <c r="H340" s="72">
        <v>0</v>
      </c>
      <c r="I340" s="72">
        <v>0</v>
      </c>
    </row>
    <row r="341" spans="1:9" ht="15" customHeight="1">
      <c r="A341" s="73" t="s">
        <v>2431</v>
      </c>
      <c r="B341" s="74" t="s">
        <v>1898</v>
      </c>
      <c r="C341" s="74" t="s">
        <v>1898</v>
      </c>
      <c r="D341" s="75" t="s">
        <v>2432</v>
      </c>
      <c r="E341" s="72">
        <f t="shared" si="5"/>
        <v>0</v>
      </c>
      <c r="F341" s="72">
        <v>0</v>
      </c>
      <c r="G341" s="72">
        <v>0</v>
      </c>
      <c r="H341" s="72">
        <v>0</v>
      </c>
      <c r="I341" s="72">
        <v>0</v>
      </c>
    </row>
    <row r="342" spans="1:9" ht="15" customHeight="1">
      <c r="A342" s="73" t="s">
        <v>3020</v>
      </c>
      <c r="B342" s="74" t="s">
        <v>1898</v>
      </c>
      <c r="C342" s="74" t="s">
        <v>1898</v>
      </c>
      <c r="D342" s="75" t="s">
        <v>3021</v>
      </c>
      <c r="E342" s="72">
        <f t="shared" si="5"/>
        <v>0</v>
      </c>
      <c r="F342" s="72">
        <v>0</v>
      </c>
      <c r="G342" s="72">
        <v>0</v>
      </c>
      <c r="H342" s="72">
        <v>0</v>
      </c>
      <c r="I342" s="72">
        <v>0</v>
      </c>
    </row>
    <row r="343" spans="1:9" ht="15" customHeight="1">
      <c r="A343" s="73" t="s">
        <v>2433</v>
      </c>
      <c r="B343" s="74" t="s">
        <v>1898</v>
      </c>
      <c r="C343" s="74" t="s">
        <v>1898</v>
      </c>
      <c r="D343" s="75" t="s">
        <v>2434</v>
      </c>
      <c r="E343" s="72">
        <f t="shared" si="5"/>
        <v>1.43</v>
      </c>
      <c r="F343" s="72">
        <v>0</v>
      </c>
      <c r="G343" s="72">
        <v>0</v>
      </c>
      <c r="H343" s="72">
        <v>1.43</v>
      </c>
      <c r="I343" s="72">
        <v>0</v>
      </c>
    </row>
    <row r="344" spans="1:9" ht="15" customHeight="1">
      <c r="A344" s="73" t="s">
        <v>3022</v>
      </c>
      <c r="B344" s="74" t="s">
        <v>1898</v>
      </c>
      <c r="C344" s="74" t="s">
        <v>1898</v>
      </c>
      <c r="D344" s="75" t="s">
        <v>3023</v>
      </c>
      <c r="E344" s="72">
        <f t="shared" si="5"/>
        <v>0</v>
      </c>
      <c r="F344" s="72">
        <v>0</v>
      </c>
      <c r="G344" s="72">
        <v>0</v>
      </c>
      <c r="H344" s="72">
        <v>0</v>
      </c>
      <c r="I344" s="72">
        <v>0</v>
      </c>
    </row>
    <row r="345" spans="1:9" ht="15" customHeight="1">
      <c r="A345" s="73" t="s">
        <v>2435</v>
      </c>
      <c r="B345" s="74" t="s">
        <v>1898</v>
      </c>
      <c r="C345" s="74" t="s">
        <v>1898</v>
      </c>
      <c r="D345" s="75" t="s">
        <v>2436</v>
      </c>
      <c r="E345" s="72">
        <f t="shared" si="5"/>
        <v>0.15</v>
      </c>
      <c r="F345" s="72">
        <v>0</v>
      </c>
      <c r="G345" s="72">
        <v>0</v>
      </c>
      <c r="H345" s="72">
        <v>0.15</v>
      </c>
      <c r="I345" s="72">
        <v>0</v>
      </c>
    </row>
    <row r="346" spans="1:9" ht="15" customHeight="1">
      <c r="A346" s="73" t="s">
        <v>2437</v>
      </c>
      <c r="B346" s="74" t="s">
        <v>1898</v>
      </c>
      <c r="C346" s="74" t="s">
        <v>1898</v>
      </c>
      <c r="D346" s="75" t="s">
        <v>2438</v>
      </c>
      <c r="E346" s="72">
        <f t="shared" si="5"/>
        <v>1.12</v>
      </c>
      <c r="F346" s="72">
        <v>0</v>
      </c>
      <c r="G346" s="72">
        <v>0</v>
      </c>
      <c r="H346" s="72">
        <v>1.12</v>
      </c>
      <c r="I346" s="72">
        <v>0</v>
      </c>
    </row>
    <row r="347" spans="1:9" ht="15" customHeight="1">
      <c r="A347" s="73" t="s">
        <v>2439</v>
      </c>
      <c r="B347" s="74" t="s">
        <v>1898</v>
      </c>
      <c r="C347" s="74" t="s">
        <v>1898</v>
      </c>
      <c r="D347" s="75" t="s">
        <v>2440</v>
      </c>
      <c r="E347" s="72">
        <f t="shared" si="5"/>
        <v>4.71</v>
      </c>
      <c r="F347" s="72">
        <v>0</v>
      </c>
      <c r="G347" s="72">
        <v>0.15</v>
      </c>
      <c r="H347" s="72">
        <v>4.56</v>
      </c>
      <c r="I347" s="72">
        <v>0</v>
      </c>
    </row>
    <row r="348" spans="1:9" ht="15" customHeight="1">
      <c r="A348" s="73" t="s">
        <v>2441</v>
      </c>
      <c r="B348" s="74" t="s">
        <v>1898</v>
      </c>
      <c r="C348" s="74" t="s">
        <v>1898</v>
      </c>
      <c r="D348" s="75" t="s">
        <v>1908</v>
      </c>
      <c r="E348" s="72">
        <f t="shared" si="5"/>
        <v>0.77</v>
      </c>
      <c r="F348" s="72">
        <v>0</v>
      </c>
      <c r="G348" s="72">
        <v>0.09</v>
      </c>
      <c r="H348" s="72">
        <v>0.68</v>
      </c>
      <c r="I348" s="72">
        <v>0</v>
      </c>
    </row>
    <row r="349" spans="1:9" ht="15" customHeight="1">
      <c r="A349" s="73" t="s">
        <v>2442</v>
      </c>
      <c r="B349" s="74" t="s">
        <v>1898</v>
      </c>
      <c r="C349" s="74" t="s">
        <v>1898</v>
      </c>
      <c r="D349" s="75" t="s">
        <v>1910</v>
      </c>
      <c r="E349" s="72">
        <f t="shared" si="5"/>
        <v>0</v>
      </c>
      <c r="F349" s="72">
        <v>0</v>
      </c>
      <c r="G349" s="72">
        <v>0</v>
      </c>
      <c r="H349" s="72">
        <v>0</v>
      </c>
      <c r="I349" s="72">
        <v>0</v>
      </c>
    </row>
    <row r="350" spans="1:9" ht="15" customHeight="1">
      <c r="A350" s="73" t="s">
        <v>2443</v>
      </c>
      <c r="B350" s="74" t="s">
        <v>1898</v>
      </c>
      <c r="C350" s="74" t="s">
        <v>1898</v>
      </c>
      <c r="D350" s="75" t="s">
        <v>2444</v>
      </c>
      <c r="E350" s="72">
        <f t="shared" si="5"/>
        <v>1.6500000000000001</v>
      </c>
      <c r="F350" s="72">
        <v>0</v>
      </c>
      <c r="G350" s="72">
        <v>0.06</v>
      </c>
      <c r="H350" s="72">
        <v>1.59</v>
      </c>
      <c r="I350" s="72">
        <v>0</v>
      </c>
    </row>
    <row r="351" spans="1:9" ht="15" customHeight="1">
      <c r="A351" s="73" t="s">
        <v>2445</v>
      </c>
      <c r="B351" s="74" t="s">
        <v>1898</v>
      </c>
      <c r="C351" s="74" t="s">
        <v>1898</v>
      </c>
      <c r="D351" s="75" t="s">
        <v>2446</v>
      </c>
      <c r="E351" s="72">
        <f t="shared" si="5"/>
        <v>0</v>
      </c>
      <c r="F351" s="72">
        <v>0</v>
      </c>
      <c r="G351" s="72">
        <v>0</v>
      </c>
      <c r="H351" s="72">
        <v>0</v>
      </c>
      <c r="I351" s="72">
        <v>0</v>
      </c>
    </row>
    <row r="352" spans="1:9" ht="15" customHeight="1">
      <c r="A352" s="73" t="s">
        <v>2447</v>
      </c>
      <c r="B352" s="74" t="s">
        <v>1898</v>
      </c>
      <c r="C352" s="74" t="s">
        <v>1898</v>
      </c>
      <c r="D352" s="75" t="s">
        <v>2448</v>
      </c>
      <c r="E352" s="72">
        <f t="shared" si="5"/>
        <v>0</v>
      </c>
      <c r="F352" s="72">
        <v>0</v>
      </c>
      <c r="G352" s="72">
        <v>0</v>
      </c>
      <c r="H352" s="72">
        <v>0</v>
      </c>
      <c r="I352" s="72">
        <v>0</v>
      </c>
    </row>
    <row r="353" spans="1:9" ht="15" customHeight="1">
      <c r="A353" s="73" t="s">
        <v>2449</v>
      </c>
      <c r="B353" s="74" t="s">
        <v>1898</v>
      </c>
      <c r="C353" s="74" t="s">
        <v>1898</v>
      </c>
      <c r="D353" s="75" t="s">
        <v>2450</v>
      </c>
      <c r="E353" s="72">
        <f t="shared" si="5"/>
        <v>0</v>
      </c>
      <c r="F353" s="72">
        <v>0</v>
      </c>
      <c r="G353" s="72">
        <v>0</v>
      </c>
      <c r="H353" s="72">
        <v>0</v>
      </c>
      <c r="I353" s="72">
        <v>0</v>
      </c>
    </row>
    <row r="354" spans="1:9" ht="15" customHeight="1">
      <c r="A354" s="73" t="s">
        <v>2451</v>
      </c>
      <c r="B354" s="74" t="s">
        <v>1898</v>
      </c>
      <c r="C354" s="74" t="s">
        <v>1898</v>
      </c>
      <c r="D354" s="75" t="s">
        <v>2452</v>
      </c>
      <c r="E354" s="72">
        <f t="shared" si="5"/>
        <v>0</v>
      </c>
      <c r="F354" s="72">
        <v>0</v>
      </c>
      <c r="G354" s="72">
        <v>0</v>
      </c>
      <c r="H354" s="72">
        <v>0</v>
      </c>
      <c r="I354" s="72">
        <v>0</v>
      </c>
    </row>
    <row r="355" spans="1:9" ht="15" customHeight="1">
      <c r="A355" s="73" t="s">
        <v>2453</v>
      </c>
      <c r="B355" s="74" t="s">
        <v>1898</v>
      </c>
      <c r="C355" s="74" t="s">
        <v>1898</v>
      </c>
      <c r="D355" s="75" t="s">
        <v>2454</v>
      </c>
      <c r="E355" s="72">
        <f t="shared" si="5"/>
        <v>0.54</v>
      </c>
      <c r="F355" s="72">
        <v>0</v>
      </c>
      <c r="G355" s="72">
        <v>0</v>
      </c>
      <c r="H355" s="72">
        <v>0.54</v>
      </c>
      <c r="I355" s="72">
        <v>0</v>
      </c>
    </row>
    <row r="356" spans="1:9" ht="15" customHeight="1">
      <c r="A356" s="73" t="s">
        <v>2455</v>
      </c>
      <c r="B356" s="74" t="s">
        <v>1898</v>
      </c>
      <c r="C356" s="74" t="s">
        <v>1898</v>
      </c>
      <c r="D356" s="75" t="s">
        <v>2456</v>
      </c>
      <c r="E356" s="72">
        <f t="shared" si="5"/>
        <v>0</v>
      </c>
      <c r="F356" s="72">
        <v>0</v>
      </c>
      <c r="G356" s="72">
        <v>0</v>
      </c>
      <c r="H356" s="72">
        <v>0</v>
      </c>
      <c r="I356" s="72">
        <v>0</v>
      </c>
    </row>
    <row r="357" spans="1:9" ht="15" customHeight="1">
      <c r="A357" s="73" t="s">
        <v>2457</v>
      </c>
      <c r="B357" s="74" t="s">
        <v>1898</v>
      </c>
      <c r="C357" s="74" t="s">
        <v>1898</v>
      </c>
      <c r="D357" s="75" t="s">
        <v>2458</v>
      </c>
      <c r="E357" s="72">
        <f t="shared" si="5"/>
        <v>0</v>
      </c>
      <c r="F357" s="72">
        <v>0</v>
      </c>
      <c r="G357" s="72">
        <v>0</v>
      </c>
      <c r="H357" s="72">
        <v>0</v>
      </c>
      <c r="I357" s="72">
        <v>0</v>
      </c>
    </row>
    <row r="358" spans="1:9" ht="15" customHeight="1">
      <c r="A358" s="73" t="s">
        <v>2459</v>
      </c>
      <c r="B358" s="74" t="s">
        <v>1898</v>
      </c>
      <c r="C358" s="74" t="s">
        <v>1898</v>
      </c>
      <c r="D358" s="75" t="s">
        <v>2460</v>
      </c>
      <c r="E358" s="72">
        <f t="shared" si="5"/>
        <v>0</v>
      </c>
      <c r="F358" s="72">
        <v>0</v>
      </c>
      <c r="G358" s="72">
        <v>0</v>
      </c>
      <c r="H358" s="72">
        <v>0</v>
      </c>
      <c r="I358" s="72">
        <v>0</v>
      </c>
    </row>
    <row r="359" spans="1:9" ht="15" customHeight="1">
      <c r="A359" s="73" t="s">
        <v>2461</v>
      </c>
      <c r="B359" s="74" t="s">
        <v>1898</v>
      </c>
      <c r="C359" s="74" t="s">
        <v>1898</v>
      </c>
      <c r="D359" s="75" t="s">
        <v>2462</v>
      </c>
      <c r="E359" s="72">
        <f t="shared" si="5"/>
        <v>1.49</v>
      </c>
      <c r="F359" s="72">
        <v>0</v>
      </c>
      <c r="G359" s="72">
        <v>0</v>
      </c>
      <c r="H359" s="72">
        <v>1.49</v>
      </c>
      <c r="I359" s="72">
        <v>0</v>
      </c>
    </row>
    <row r="360" spans="1:9" ht="15" customHeight="1">
      <c r="A360" s="73" t="s">
        <v>2463</v>
      </c>
      <c r="B360" s="74" t="s">
        <v>1898</v>
      </c>
      <c r="C360" s="74" t="s">
        <v>1898</v>
      </c>
      <c r="D360" s="75" t="s">
        <v>2464</v>
      </c>
      <c r="E360" s="72">
        <f t="shared" si="5"/>
        <v>0.26</v>
      </c>
      <c r="F360" s="72">
        <v>0</v>
      </c>
      <c r="G360" s="72">
        <v>0</v>
      </c>
      <c r="H360" s="72">
        <v>0.26</v>
      </c>
      <c r="I360" s="72">
        <v>0</v>
      </c>
    </row>
    <row r="361" spans="1:9" ht="15" customHeight="1">
      <c r="A361" s="73" t="s">
        <v>2465</v>
      </c>
      <c r="B361" s="74" t="s">
        <v>1898</v>
      </c>
      <c r="C361" s="74" t="s">
        <v>1898</v>
      </c>
      <c r="D361" s="75" t="s">
        <v>2466</v>
      </c>
      <c r="E361" s="72">
        <f t="shared" si="5"/>
        <v>11.729999999999999</v>
      </c>
      <c r="F361" s="72">
        <v>0</v>
      </c>
      <c r="G361" s="72">
        <v>0.19</v>
      </c>
      <c r="H361" s="72">
        <v>11.54</v>
      </c>
      <c r="I361" s="72">
        <v>0</v>
      </c>
    </row>
    <row r="362" spans="1:9" ht="15" customHeight="1">
      <c r="A362" s="73" t="s">
        <v>2467</v>
      </c>
      <c r="B362" s="74" t="s">
        <v>1898</v>
      </c>
      <c r="C362" s="74" t="s">
        <v>1898</v>
      </c>
      <c r="D362" s="75" t="s">
        <v>1908</v>
      </c>
      <c r="E362" s="72">
        <f t="shared" si="5"/>
        <v>0.1</v>
      </c>
      <c r="F362" s="72">
        <v>0</v>
      </c>
      <c r="G362" s="72">
        <v>0.1</v>
      </c>
      <c r="H362" s="72">
        <v>0</v>
      </c>
      <c r="I362" s="72">
        <v>0</v>
      </c>
    </row>
    <row r="363" spans="1:9" ht="15" customHeight="1">
      <c r="A363" s="73" t="s">
        <v>2468</v>
      </c>
      <c r="B363" s="74" t="s">
        <v>1898</v>
      </c>
      <c r="C363" s="74" t="s">
        <v>1898</v>
      </c>
      <c r="D363" s="75" t="s">
        <v>2469</v>
      </c>
      <c r="E363" s="72">
        <f t="shared" si="5"/>
        <v>5.51</v>
      </c>
      <c r="F363" s="72">
        <v>0</v>
      </c>
      <c r="G363" s="72">
        <v>0</v>
      </c>
      <c r="H363" s="72">
        <v>5.51</v>
      </c>
      <c r="I363" s="72">
        <v>0</v>
      </c>
    </row>
    <row r="364" spans="1:9" ht="15" customHeight="1">
      <c r="A364" s="73" t="s">
        <v>2470</v>
      </c>
      <c r="B364" s="74" t="s">
        <v>1898</v>
      </c>
      <c r="C364" s="74" t="s">
        <v>1898</v>
      </c>
      <c r="D364" s="75" t="s">
        <v>2471</v>
      </c>
      <c r="E364" s="72">
        <f t="shared" si="5"/>
        <v>0</v>
      </c>
      <c r="F364" s="72">
        <v>0</v>
      </c>
      <c r="G364" s="72">
        <v>0</v>
      </c>
      <c r="H364" s="72">
        <v>0</v>
      </c>
      <c r="I364" s="72">
        <v>0</v>
      </c>
    </row>
    <row r="365" spans="1:9" ht="15" customHeight="1">
      <c r="A365" s="73" t="s">
        <v>2472</v>
      </c>
      <c r="B365" s="74" t="s">
        <v>1898</v>
      </c>
      <c r="C365" s="74" t="s">
        <v>1898</v>
      </c>
      <c r="D365" s="75" t="s">
        <v>2473</v>
      </c>
      <c r="E365" s="72">
        <f t="shared" si="5"/>
        <v>0</v>
      </c>
      <c r="F365" s="72">
        <v>0</v>
      </c>
      <c r="G365" s="72">
        <v>0</v>
      </c>
      <c r="H365" s="72">
        <v>0</v>
      </c>
      <c r="I365" s="72">
        <v>0</v>
      </c>
    </row>
    <row r="366" spans="1:9" ht="15" customHeight="1">
      <c r="A366" s="73" t="s">
        <v>2474</v>
      </c>
      <c r="B366" s="74" t="s">
        <v>1898</v>
      </c>
      <c r="C366" s="74" t="s">
        <v>1898</v>
      </c>
      <c r="D366" s="75" t="s">
        <v>2475</v>
      </c>
      <c r="E366" s="72">
        <f t="shared" si="5"/>
        <v>0</v>
      </c>
      <c r="F366" s="72">
        <v>0</v>
      </c>
      <c r="G366" s="72">
        <v>0</v>
      </c>
      <c r="H366" s="72">
        <v>0</v>
      </c>
      <c r="I366" s="72">
        <v>0</v>
      </c>
    </row>
    <row r="367" spans="1:9" ht="15" customHeight="1">
      <c r="A367" s="73" t="s">
        <v>2476</v>
      </c>
      <c r="B367" s="74" t="s">
        <v>1898</v>
      </c>
      <c r="C367" s="74" t="s">
        <v>1898</v>
      </c>
      <c r="D367" s="75" t="s">
        <v>2477</v>
      </c>
      <c r="E367" s="72">
        <f t="shared" si="5"/>
        <v>2.9699999999999998</v>
      </c>
      <c r="F367" s="72">
        <v>0</v>
      </c>
      <c r="G367" s="72">
        <v>0.09</v>
      </c>
      <c r="H367" s="72">
        <v>2.88</v>
      </c>
      <c r="I367" s="72">
        <v>0</v>
      </c>
    </row>
    <row r="368" spans="1:9" ht="15" customHeight="1">
      <c r="A368" s="73" t="s">
        <v>2478</v>
      </c>
      <c r="B368" s="74" t="s">
        <v>1898</v>
      </c>
      <c r="C368" s="74" t="s">
        <v>1898</v>
      </c>
      <c r="D368" s="75" t="s">
        <v>2479</v>
      </c>
      <c r="E368" s="72">
        <f t="shared" si="5"/>
        <v>0</v>
      </c>
      <c r="F368" s="72">
        <v>0</v>
      </c>
      <c r="G368" s="72">
        <v>0</v>
      </c>
      <c r="H368" s="72">
        <v>0</v>
      </c>
      <c r="I368" s="72">
        <v>0</v>
      </c>
    </row>
    <row r="369" spans="1:9" ht="15" customHeight="1">
      <c r="A369" s="73" t="s">
        <v>2480</v>
      </c>
      <c r="B369" s="74" t="s">
        <v>1898</v>
      </c>
      <c r="C369" s="74" t="s">
        <v>1898</v>
      </c>
      <c r="D369" s="75" t="s">
        <v>2481</v>
      </c>
      <c r="E369" s="72">
        <f t="shared" si="5"/>
        <v>0</v>
      </c>
      <c r="F369" s="72">
        <v>0</v>
      </c>
      <c r="G369" s="72">
        <v>0</v>
      </c>
      <c r="H369" s="72">
        <v>0</v>
      </c>
      <c r="I369" s="72">
        <v>0</v>
      </c>
    </row>
    <row r="370" spans="1:9" ht="15" customHeight="1">
      <c r="A370" s="73" t="s">
        <v>2482</v>
      </c>
      <c r="B370" s="74" t="s">
        <v>1898</v>
      </c>
      <c r="C370" s="74" t="s">
        <v>1898</v>
      </c>
      <c r="D370" s="75" t="s">
        <v>2483</v>
      </c>
      <c r="E370" s="72">
        <f t="shared" si="5"/>
        <v>0</v>
      </c>
      <c r="F370" s="72">
        <v>0</v>
      </c>
      <c r="G370" s="72">
        <v>0</v>
      </c>
      <c r="H370" s="72">
        <v>0</v>
      </c>
      <c r="I370" s="72">
        <v>0</v>
      </c>
    </row>
    <row r="371" spans="1:9" ht="15" customHeight="1">
      <c r="A371" s="73" t="s">
        <v>2484</v>
      </c>
      <c r="B371" s="74" t="s">
        <v>1898</v>
      </c>
      <c r="C371" s="74" t="s">
        <v>1898</v>
      </c>
      <c r="D371" s="75" t="s">
        <v>2485</v>
      </c>
      <c r="E371" s="72">
        <f t="shared" si="5"/>
        <v>3.15</v>
      </c>
      <c r="F371" s="72">
        <v>0</v>
      </c>
      <c r="G371" s="72">
        <v>0</v>
      </c>
      <c r="H371" s="72">
        <v>3.15</v>
      </c>
      <c r="I371" s="72">
        <v>0</v>
      </c>
    </row>
    <row r="372" spans="1:9" ht="15" customHeight="1">
      <c r="A372" s="73" t="s">
        <v>2486</v>
      </c>
      <c r="B372" s="74" t="s">
        <v>1898</v>
      </c>
      <c r="C372" s="74" t="s">
        <v>1898</v>
      </c>
      <c r="D372" s="75" t="s">
        <v>2487</v>
      </c>
      <c r="E372" s="72">
        <f t="shared" si="5"/>
        <v>0.07</v>
      </c>
      <c r="F372" s="72">
        <v>0</v>
      </c>
      <c r="G372" s="72">
        <v>0.07</v>
      </c>
      <c r="H372" s="72">
        <v>0</v>
      </c>
      <c r="I372" s="72">
        <v>0</v>
      </c>
    </row>
    <row r="373" spans="1:9" ht="15" customHeight="1">
      <c r="A373" s="73" t="s">
        <v>2488</v>
      </c>
      <c r="B373" s="74" t="s">
        <v>1898</v>
      </c>
      <c r="C373" s="74" t="s">
        <v>1898</v>
      </c>
      <c r="D373" s="75" t="s">
        <v>1910</v>
      </c>
      <c r="E373" s="72">
        <f t="shared" si="5"/>
        <v>0</v>
      </c>
      <c r="F373" s="72">
        <v>0</v>
      </c>
      <c r="G373" s="72">
        <v>0</v>
      </c>
      <c r="H373" s="72">
        <v>0</v>
      </c>
      <c r="I373" s="72">
        <v>0</v>
      </c>
    </row>
    <row r="374" spans="1:9" ht="15" customHeight="1">
      <c r="A374" s="73" t="s">
        <v>2489</v>
      </c>
      <c r="B374" s="74" t="s">
        <v>1898</v>
      </c>
      <c r="C374" s="74" t="s">
        <v>1898</v>
      </c>
      <c r="D374" s="75" t="s">
        <v>2490</v>
      </c>
      <c r="E374" s="72">
        <f t="shared" si="5"/>
        <v>0</v>
      </c>
      <c r="F374" s="72">
        <v>0</v>
      </c>
      <c r="G374" s="72">
        <v>0</v>
      </c>
      <c r="H374" s="72">
        <v>0</v>
      </c>
      <c r="I374" s="72">
        <v>0</v>
      </c>
    </row>
    <row r="375" spans="1:9" ht="15" customHeight="1">
      <c r="A375" s="73" t="s">
        <v>2491</v>
      </c>
      <c r="B375" s="74" t="s">
        <v>1898</v>
      </c>
      <c r="C375" s="74" t="s">
        <v>1898</v>
      </c>
      <c r="D375" s="75" t="s">
        <v>2492</v>
      </c>
      <c r="E375" s="72">
        <f t="shared" si="5"/>
        <v>0.07</v>
      </c>
      <c r="F375" s="72">
        <v>0</v>
      </c>
      <c r="G375" s="72">
        <v>0.07</v>
      </c>
      <c r="H375" s="72">
        <v>0</v>
      </c>
      <c r="I375" s="72">
        <v>0</v>
      </c>
    </row>
    <row r="376" spans="1:9" ht="15" customHeight="1">
      <c r="A376" s="73" t="s">
        <v>2493</v>
      </c>
      <c r="B376" s="74" t="s">
        <v>1898</v>
      </c>
      <c r="C376" s="74" t="s">
        <v>1898</v>
      </c>
      <c r="D376" s="75" t="s">
        <v>2494</v>
      </c>
      <c r="E376" s="72">
        <f t="shared" si="5"/>
        <v>0</v>
      </c>
      <c r="F376" s="72">
        <v>0</v>
      </c>
      <c r="G376" s="72">
        <v>0</v>
      </c>
      <c r="H376" s="72">
        <v>0</v>
      </c>
      <c r="I376" s="72">
        <v>0</v>
      </c>
    </row>
    <row r="377" spans="1:9" ht="15" customHeight="1">
      <c r="A377" s="73" t="s">
        <v>3024</v>
      </c>
      <c r="B377" s="74" t="s">
        <v>1898</v>
      </c>
      <c r="C377" s="74" t="s">
        <v>1898</v>
      </c>
      <c r="D377" s="75" t="s">
        <v>2138</v>
      </c>
      <c r="E377" s="72">
        <f t="shared" si="5"/>
        <v>0</v>
      </c>
      <c r="F377" s="72">
        <v>0</v>
      </c>
      <c r="G377" s="72">
        <v>0</v>
      </c>
      <c r="H377" s="72">
        <v>0</v>
      </c>
      <c r="I377" s="72">
        <v>0</v>
      </c>
    </row>
    <row r="378" spans="1:9" ht="15" customHeight="1">
      <c r="A378" s="73" t="s">
        <v>2495</v>
      </c>
      <c r="B378" s="74" t="s">
        <v>1898</v>
      </c>
      <c r="C378" s="74" t="s">
        <v>1898</v>
      </c>
      <c r="D378" s="75" t="s">
        <v>2496</v>
      </c>
      <c r="E378" s="72">
        <f t="shared" si="5"/>
        <v>0</v>
      </c>
      <c r="F378" s="72">
        <v>0</v>
      </c>
      <c r="G378" s="72">
        <v>0</v>
      </c>
      <c r="H378" s="72">
        <v>0</v>
      </c>
      <c r="I378" s="72">
        <v>0</v>
      </c>
    </row>
    <row r="379" spans="1:9" ht="15" customHeight="1">
      <c r="A379" s="73" t="s">
        <v>2497</v>
      </c>
      <c r="B379" s="74" t="s">
        <v>1898</v>
      </c>
      <c r="C379" s="74" t="s">
        <v>1898</v>
      </c>
      <c r="D379" s="75" t="s">
        <v>3025</v>
      </c>
      <c r="E379" s="72">
        <f t="shared" si="5"/>
        <v>0</v>
      </c>
      <c r="F379" s="72">
        <v>0</v>
      </c>
      <c r="G379" s="72">
        <v>0</v>
      </c>
      <c r="H379" s="72">
        <v>0</v>
      </c>
      <c r="I379" s="72">
        <v>0</v>
      </c>
    </row>
    <row r="380" spans="1:9" ht="15" customHeight="1">
      <c r="A380" s="73" t="s">
        <v>2498</v>
      </c>
      <c r="B380" s="74" t="s">
        <v>1898</v>
      </c>
      <c r="C380" s="74" t="s">
        <v>1898</v>
      </c>
      <c r="D380" s="75" t="s">
        <v>2499</v>
      </c>
      <c r="E380" s="72">
        <f t="shared" si="5"/>
        <v>0</v>
      </c>
      <c r="F380" s="72">
        <v>0</v>
      </c>
      <c r="G380" s="72">
        <v>0</v>
      </c>
      <c r="H380" s="72">
        <v>0</v>
      </c>
      <c r="I380" s="72">
        <v>0</v>
      </c>
    </row>
    <row r="381" spans="1:9" ht="15" customHeight="1">
      <c r="A381" s="73" t="s">
        <v>2500</v>
      </c>
      <c r="B381" s="74" t="s">
        <v>1898</v>
      </c>
      <c r="C381" s="74" t="s">
        <v>1898</v>
      </c>
      <c r="D381" s="75" t="s">
        <v>2501</v>
      </c>
      <c r="E381" s="72">
        <f t="shared" si="5"/>
        <v>0</v>
      </c>
      <c r="F381" s="72">
        <v>0</v>
      </c>
      <c r="G381" s="72">
        <v>0</v>
      </c>
      <c r="H381" s="72">
        <v>0</v>
      </c>
      <c r="I381" s="72">
        <v>0</v>
      </c>
    </row>
    <row r="382" spans="1:9" ht="15" customHeight="1">
      <c r="A382" s="73" t="s">
        <v>2502</v>
      </c>
      <c r="B382" s="74" t="s">
        <v>1898</v>
      </c>
      <c r="C382" s="74" t="s">
        <v>1898</v>
      </c>
      <c r="D382" s="75" t="s">
        <v>2503</v>
      </c>
      <c r="E382" s="72">
        <f t="shared" si="5"/>
        <v>0</v>
      </c>
      <c r="F382" s="72">
        <v>0</v>
      </c>
      <c r="G382" s="72">
        <v>0</v>
      </c>
      <c r="H382" s="72">
        <v>0</v>
      </c>
      <c r="I382" s="72">
        <v>0</v>
      </c>
    </row>
    <row r="383" spans="1:9" ht="15" customHeight="1">
      <c r="A383" s="73" t="s">
        <v>2504</v>
      </c>
      <c r="B383" s="74" t="s">
        <v>1898</v>
      </c>
      <c r="C383" s="74" t="s">
        <v>1898</v>
      </c>
      <c r="D383" s="75" t="s">
        <v>2505</v>
      </c>
      <c r="E383" s="72">
        <f t="shared" si="5"/>
        <v>0</v>
      </c>
      <c r="F383" s="72">
        <v>0</v>
      </c>
      <c r="G383" s="72">
        <v>0</v>
      </c>
      <c r="H383" s="72">
        <v>0</v>
      </c>
      <c r="I383" s="72">
        <v>0</v>
      </c>
    </row>
    <row r="384" spans="1:9" ht="15" customHeight="1">
      <c r="A384" s="73" t="s">
        <v>2506</v>
      </c>
      <c r="B384" s="74" t="s">
        <v>1898</v>
      </c>
      <c r="C384" s="74" t="s">
        <v>1898</v>
      </c>
      <c r="D384" s="75" t="s">
        <v>3026</v>
      </c>
      <c r="E384" s="72">
        <f t="shared" si="5"/>
        <v>0</v>
      </c>
      <c r="F384" s="72">
        <v>0</v>
      </c>
      <c r="G384" s="72">
        <v>0</v>
      </c>
      <c r="H384" s="72">
        <v>0</v>
      </c>
      <c r="I384" s="72">
        <v>0</v>
      </c>
    </row>
    <row r="385" spans="1:9" ht="15" customHeight="1">
      <c r="A385" s="73" t="s">
        <v>2507</v>
      </c>
      <c r="B385" s="74" t="s">
        <v>1898</v>
      </c>
      <c r="C385" s="74" t="s">
        <v>1898</v>
      </c>
      <c r="D385" s="75" t="s">
        <v>2508</v>
      </c>
      <c r="E385" s="72">
        <f t="shared" si="5"/>
        <v>0</v>
      </c>
      <c r="F385" s="72">
        <v>0</v>
      </c>
      <c r="G385" s="72">
        <v>0</v>
      </c>
      <c r="H385" s="72">
        <v>0</v>
      </c>
      <c r="I385" s="72">
        <v>0</v>
      </c>
    </row>
    <row r="386" spans="1:9" ht="15" customHeight="1">
      <c r="A386" s="73" t="s">
        <v>2509</v>
      </c>
      <c r="B386" s="74" t="s">
        <v>1898</v>
      </c>
      <c r="C386" s="74" t="s">
        <v>1898</v>
      </c>
      <c r="D386" s="75" t="s">
        <v>2510</v>
      </c>
      <c r="E386" s="72">
        <f t="shared" si="5"/>
        <v>0.11</v>
      </c>
      <c r="F386" s="72">
        <v>0</v>
      </c>
      <c r="G386" s="72">
        <v>0</v>
      </c>
      <c r="H386" s="72">
        <v>0.11</v>
      </c>
      <c r="I386" s="72">
        <v>0</v>
      </c>
    </row>
    <row r="387" spans="1:9" ht="15" customHeight="1">
      <c r="A387" s="73" t="s">
        <v>2511</v>
      </c>
      <c r="B387" s="74" t="s">
        <v>1898</v>
      </c>
      <c r="C387" s="74" t="s">
        <v>1898</v>
      </c>
      <c r="D387" s="75" t="s">
        <v>2512</v>
      </c>
      <c r="E387" s="72">
        <f t="shared" si="5"/>
        <v>0.11</v>
      </c>
      <c r="F387" s="72">
        <v>0</v>
      </c>
      <c r="G387" s="72">
        <v>0</v>
      </c>
      <c r="H387" s="72">
        <v>0.11</v>
      </c>
      <c r="I387" s="72">
        <v>0</v>
      </c>
    </row>
    <row r="388" spans="1:9" ht="15" customHeight="1">
      <c r="A388" s="73" t="s">
        <v>2513</v>
      </c>
      <c r="B388" s="74" t="s">
        <v>1898</v>
      </c>
      <c r="C388" s="74" t="s">
        <v>1898</v>
      </c>
      <c r="D388" s="75" t="s">
        <v>1322</v>
      </c>
      <c r="E388" s="72">
        <f t="shared" si="5"/>
        <v>9.51</v>
      </c>
      <c r="F388" s="72">
        <v>0</v>
      </c>
      <c r="G388" s="72">
        <v>0.04</v>
      </c>
      <c r="H388" s="72">
        <v>9.47</v>
      </c>
      <c r="I388" s="72">
        <v>0</v>
      </c>
    </row>
    <row r="389" spans="1:9" ht="15" customHeight="1">
      <c r="A389" s="73" t="s">
        <v>2514</v>
      </c>
      <c r="B389" s="74" t="s">
        <v>1898</v>
      </c>
      <c r="C389" s="74" t="s">
        <v>1898</v>
      </c>
      <c r="D389" s="75" t="s">
        <v>2515</v>
      </c>
      <c r="E389" s="72">
        <f t="shared" si="5"/>
        <v>9.51</v>
      </c>
      <c r="F389" s="72">
        <v>0</v>
      </c>
      <c r="G389" s="72">
        <v>0.04</v>
      </c>
      <c r="H389" s="72">
        <v>9.47</v>
      </c>
      <c r="I389" s="72">
        <v>0</v>
      </c>
    </row>
    <row r="390" spans="1:9" ht="15" customHeight="1">
      <c r="A390" s="73" t="s">
        <v>2516</v>
      </c>
      <c r="B390" s="74" t="s">
        <v>1898</v>
      </c>
      <c r="C390" s="74" t="s">
        <v>1898</v>
      </c>
      <c r="D390" s="75" t="s">
        <v>1908</v>
      </c>
      <c r="E390" s="72">
        <f aca="true" t="shared" si="6" ref="E390:E453">F390+G390+H390+I390</f>
        <v>0.04</v>
      </c>
      <c r="F390" s="72">
        <v>0</v>
      </c>
      <c r="G390" s="72">
        <v>0.04</v>
      </c>
      <c r="H390" s="72">
        <v>0</v>
      </c>
      <c r="I390" s="72">
        <v>0</v>
      </c>
    </row>
    <row r="391" spans="1:9" ht="15" customHeight="1">
      <c r="A391" s="73" t="s">
        <v>2517</v>
      </c>
      <c r="B391" s="74" t="s">
        <v>1898</v>
      </c>
      <c r="C391" s="74" t="s">
        <v>1898</v>
      </c>
      <c r="D391" s="75" t="s">
        <v>1910</v>
      </c>
      <c r="E391" s="72">
        <f t="shared" si="6"/>
        <v>0</v>
      </c>
      <c r="F391" s="72">
        <v>0</v>
      </c>
      <c r="G391" s="72">
        <v>0</v>
      </c>
      <c r="H391" s="72">
        <v>0</v>
      </c>
      <c r="I391" s="72">
        <v>0</v>
      </c>
    </row>
    <row r="392" spans="1:9" ht="15" customHeight="1">
      <c r="A392" s="73" t="s">
        <v>2518</v>
      </c>
      <c r="B392" s="74" t="s">
        <v>1898</v>
      </c>
      <c r="C392" s="74" t="s">
        <v>1898</v>
      </c>
      <c r="D392" s="75" t="s">
        <v>3027</v>
      </c>
      <c r="E392" s="72">
        <f t="shared" si="6"/>
        <v>2.14</v>
      </c>
      <c r="F392" s="72">
        <v>0</v>
      </c>
      <c r="G392" s="72">
        <v>0</v>
      </c>
      <c r="H392" s="72">
        <v>2.14</v>
      </c>
      <c r="I392" s="72">
        <v>0</v>
      </c>
    </row>
    <row r="393" spans="1:9" ht="15" customHeight="1">
      <c r="A393" s="73" t="s">
        <v>2519</v>
      </c>
      <c r="B393" s="74" t="s">
        <v>1898</v>
      </c>
      <c r="C393" s="74" t="s">
        <v>1898</v>
      </c>
      <c r="D393" s="75" t="s">
        <v>2520</v>
      </c>
      <c r="E393" s="72">
        <f t="shared" si="6"/>
        <v>0</v>
      </c>
      <c r="F393" s="72">
        <v>0</v>
      </c>
      <c r="G393" s="72">
        <v>0</v>
      </c>
      <c r="H393" s="72">
        <v>0</v>
      </c>
      <c r="I393" s="72">
        <v>0</v>
      </c>
    </row>
    <row r="394" spans="1:9" ht="15" customHeight="1">
      <c r="A394" s="73" t="s">
        <v>2521</v>
      </c>
      <c r="B394" s="74" t="s">
        <v>1898</v>
      </c>
      <c r="C394" s="74" t="s">
        <v>1898</v>
      </c>
      <c r="D394" s="75" t="s">
        <v>3028</v>
      </c>
      <c r="E394" s="72">
        <f t="shared" si="6"/>
        <v>4.48</v>
      </c>
      <c r="F394" s="72">
        <v>0</v>
      </c>
      <c r="G394" s="72">
        <v>0</v>
      </c>
      <c r="H394" s="72">
        <v>4.48</v>
      </c>
      <c r="I394" s="72">
        <v>0</v>
      </c>
    </row>
    <row r="395" spans="1:9" ht="15" customHeight="1">
      <c r="A395" s="73" t="s">
        <v>2522</v>
      </c>
      <c r="B395" s="74" t="s">
        <v>1898</v>
      </c>
      <c r="C395" s="74" t="s">
        <v>1898</v>
      </c>
      <c r="D395" s="75" t="s">
        <v>2523</v>
      </c>
      <c r="E395" s="72">
        <f t="shared" si="6"/>
        <v>2.85</v>
      </c>
      <c r="F395" s="72">
        <v>0</v>
      </c>
      <c r="G395" s="72">
        <v>0</v>
      </c>
      <c r="H395" s="72">
        <v>2.85</v>
      </c>
      <c r="I395" s="72">
        <v>0</v>
      </c>
    </row>
    <row r="396" spans="1:9" ht="15" customHeight="1">
      <c r="A396" s="73" t="s">
        <v>2524</v>
      </c>
      <c r="B396" s="74" t="s">
        <v>1898</v>
      </c>
      <c r="C396" s="74" t="s">
        <v>1898</v>
      </c>
      <c r="D396" s="75" t="s">
        <v>2525</v>
      </c>
      <c r="E396" s="72">
        <f t="shared" si="6"/>
        <v>0</v>
      </c>
      <c r="F396" s="72">
        <v>0</v>
      </c>
      <c r="G396" s="72">
        <v>0</v>
      </c>
      <c r="H396" s="72">
        <v>0</v>
      </c>
      <c r="I396" s="72">
        <v>0</v>
      </c>
    </row>
    <row r="397" spans="1:9" ht="15" customHeight="1">
      <c r="A397" s="73" t="s">
        <v>2526</v>
      </c>
      <c r="B397" s="74" t="s">
        <v>1898</v>
      </c>
      <c r="C397" s="74" t="s">
        <v>1898</v>
      </c>
      <c r="D397" s="75" t="s">
        <v>2527</v>
      </c>
      <c r="E397" s="72">
        <f t="shared" si="6"/>
        <v>0</v>
      </c>
      <c r="F397" s="72">
        <v>0</v>
      </c>
      <c r="G397" s="72">
        <v>0</v>
      </c>
      <c r="H397" s="72">
        <v>0</v>
      </c>
      <c r="I397" s="72">
        <v>0</v>
      </c>
    </row>
    <row r="398" spans="1:9" ht="15" customHeight="1">
      <c r="A398" s="73" t="s">
        <v>2528</v>
      </c>
      <c r="B398" s="74" t="s">
        <v>1898</v>
      </c>
      <c r="C398" s="74" t="s">
        <v>1898</v>
      </c>
      <c r="D398" s="75" t="s">
        <v>2529</v>
      </c>
      <c r="E398" s="72">
        <f t="shared" si="6"/>
        <v>0</v>
      </c>
      <c r="F398" s="72">
        <v>0</v>
      </c>
      <c r="G398" s="72">
        <v>0</v>
      </c>
      <c r="H398" s="72">
        <v>0</v>
      </c>
      <c r="I398" s="72">
        <v>0</v>
      </c>
    </row>
    <row r="399" spans="1:9" ht="15" customHeight="1">
      <c r="A399" s="73" t="s">
        <v>2530</v>
      </c>
      <c r="B399" s="74" t="s">
        <v>1898</v>
      </c>
      <c r="C399" s="74" t="s">
        <v>1898</v>
      </c>
      <c r="D399" s="75" t="s">
        <v>2531</v>
      </c>
      <c r="E399" s="72">
        <f t="shared" si="6"/>
        <v>0</v>
      </c>
      <c r="F399" s="72">
        <v>0</v>
      </c>
      <c r="G399" s="72">
        <v>0</v>
      </c>
      <c r="H399" s="72">
        <v>0</v>
      </c>
      <c r="I399" s="72">
        <v>0</v>
      </c>
    </row>
    <row r="400" spans="1:9" ht="15" customHeight="1">
      <c r="A400" s="73" t="s">
        <v>3029</v>
      </c>
      <c r="B400" s="74" t="s">
        <v>1898</v>
      </c>
      <c r="C400" s="74" t="s">
        <v>1898</v>
      </c>
      <c r="D400" s="75" t="s">
        <v>3030</v>
      </c>
      <c r="E400" s="72">
        <f t="shared" si="6"/>
        <v>0</v>
      </c>
      <c r="F400" s="72">
        <v>0</v>
      </c>
      <c r="G400" s="72">
        <v>0</v>
      </c>
      <c r="H400" s="72">
        <v>0</v>
      </c>
      <c r="I400" s="72">
        <v>0</v>
      </c>
    </row>
    <row r="401" spans="1:9" ht="15" customHeight="1">
      <c r="A401" s="73" t="s">
        <v>3031</v>
      </c>
      <c r="B401" s="74" t="s">
        <v>1898</v>
      </c>
      <c r="C401" s="74" t="s">
        <v>1898</v>
      </c>
      <c r="D401" s="75" t="s">
        <v>3032</v>
      </c>
      <c r="E401" s="72">
        <f t="shared" si="6"/>
        <v>0</v>
      </c>
      <c r="F401" s="72">
        <v>0</v>
      </c>
      <c r="G401" s="72">
        <v>0</v>
      </c>
      <c r="H401" s="72">
        <v>0</v>
      </c>
      <c r="I401" s="72">
        <v>0</v>
      </c>
    </row>
    <row r="402" spans="1:9" ht="15" customHeight="1">
      <c r="A402" s="73" t="s">
        <v>2532</v>
      </c>
      <c r="B402" s="74" t="s">
        <v>1898</v>
      </c>
      <c r="C402" s="74" t="s">
        <v>1898</v>
      </c>
      <c r="D402" s="75" t="s">
        <v>1372</v>
      </c>
      <c r="E402" s="72">
        <f t="shared" si="6"/>
        <v>13.32</v>
      </c>
      <c r="F402" s="72">
        <v>0</v>
      </c>
      <c r="G402" s="72">
        <v>10.02</v>
      </c>
      <c r="H402" s="72">
        <v>3.3</v>
      </c>
      <c r="I402" s="72">
        <v>0</v>
      </c>
    </row>
    <row r="403" spans="1:9" ht="15" customHeight="1">
      <c r="A403" s="73" t="s">
        <v>3033</v>
      </c>
      <c r="B403" s="74" t="s">
        <v>1898</v>
      </c>
      <c r="C403" s="74" t="s">
        <v>1898</v>
      </c>
      <c r="D403" s="75" t="s">
        <v>3034</v>
      </c>
      <c r="E403" s="72">
        <f t="shared" si="6"/>
        <v>1.47</v>
      </c>
      <c r="F403" s="72">
        <v>0</v>
      </c>
      <c r="G403" s="72">
        <v>1.47</v>
      </c>
      <c r="H403" s="72">
        <v>0</v>
      </c>
      <c r="I403" s="72">
        <v>0</v>
      </c>
    </row>
    <row r="404" spans="1:9" ht="15" customHeight="1">
      <c r="A404" s="73" t="s">
        <v>3035</v>
      </c>
      <c r="B404" s="74" t="s">
        <v>1898</v>
      </c>
      <c r="C404" s="74" t="s">
        <v>1898</v>
      </c>
      <c r="D404" s="75" t="s">
        <v>1908</v>
      </c>
      <c r="E404" s="72">
        <f t="shared" si="6"/>
        <v>1.47</v>
      </c>
      <c r="F404" s="72">
        <v>0</v>
      </c>
      <c r="G404" s="72">
        <v>1.47</v>
      </c>
      <c r="H404" s="72">
        <v>0</v>
      </c>
      <c r="I404" s="72">
        <v>0</v>
      </c>
    </row>
    <row r="405" spans="1:9" ht="15" customHeight="1">
      <c r="A405" s="73" t="s">
        <v>2533</v>
      </c>
      <c r="B405" s="74" t="s">
        <v>1898</v>
      </c>
      <c r="C405" s="74" t="s">
        <v>1898</v>
      </c>
      <c r="D405" s="75" t="s">
        <v>2534</v>
      </c>
      <c r="E405" s="72">
        <f t="shared" si="6"/>
        <v>0.38</v>
      </c>
      <c r="F405" s="72">
        <v>0</v>
      </c>
      <c r="G405" s="72">
        <v>0.38</v>
      </c>
      <c r="H405" s="72">
        <v>0</v>
      </c>
      <c r="I405" s="72">
        <v>0</v>
      </c>
    </row>
    <row r="406" spans="1:9" ht="15" customHeight="1">
      <c r="A406" s="73" t="s">
        <v>2535</v>
      </c>
      <c r="B406" s="74" t="s">
        <v>1898</v>
      </c>
      <c r="C406" s="74" t="s">
        <v>1898</v>
      </c>
      <c r="D406" s="75" t="s">
        <v>1908</v>
      </c>
      <c r="E406" s="72">
        <f t="shared" si="6"/>
        <v>0.38</v>
      </c>
      <c r="F406" s="72">
        <v>0</v>
      </c>
      <c r="G406" s="72">
        <v>0.38</v>
      </c>
      <c r="H406" s="72">
        <v>0</v>
      </c>
      <c r="I406" s="72">
        <v>0</v>
      </c>
    </row>
    <row r="407" spans="1:9" ht="15" customHeight="1">
      <c r="A407" s="73" t="s">
        <v>2536</v>
      </c>
      <c r="B407" s="74" t="s">
        <v>1898</v>
      </c>
      <c r="C407" s="74" t="s">
        <v>1898</v>
      </c>
      <c r="D407" s="75" t="s">
        <v>1910</v>
      </c>
      <c r="E407" s="72">
        <f t="shared" si="6"/>
        <v>0</v>
      </c>
      <c r="F407" s="72">
        <v>0</v>
      </c>
      <c r="G407" s="72">
        <v>0</v>
      </c>
      <c r="H407" s="72">
        <v>0</v>
      </c>
      <c r="I407" s="72">
        <v>0</v>
      </c>
    </row>
    <row r="408" spans="1:9" ht="15" customHeight="1">
      <c r="A408" s="73" t="s">
        <v>2537</v>
      </c>
      <c r="B408" s="74" t="s">
        <v>1898</v>
      </c>
      <c r="C408" s="74" t="s">
        <v>1898</v>
      </c>
      <c r="D408" s="75" t="s">
        <v>2538</v>
      </c>
      <c r="E408" s="72">
        <f t="shared" si="6"/>
        <v>6.76</v>
      </c>
      <c r="F408" s="72">
        <v>0</v>
      </c>
      <c r="G408" s="72">
        <v>6.76</v>
      </c>
      <c r="H408" s="72">
        <v>0</v>
      </c>
      <c r="I408" s="72">
        <v>0</v>
      </c>
    </row>
    <row r="409" spans="1:9" ht="15" customHeight="1">
      <c r="A409" s="73" t="s">
        <v>2539</v>
      </c>
      <c r="B409" s="74" t="s">
        <v>1898</v>
      </c>
      <c r="C409" s="74" t="s">
        <v>1898</v>
      </c>
      <c r="D409" s="75" t="s">
        <v>1908</v>
      </c>
      <c r="E409" s="72">
        <f t="shared" si="6"/>
        <v>5.38</v>
      </c>
      <c r="F409" s="72">
        <v>0</v>
      </c>
      <c r="G409" s="72">
        <v>5.38</v>
      </c>
      <c r="H409" s="72">
        <v>0</v>
      </c>
      <c r="I409" s="72">
        <v>0</v>
      </c>
    </row>
    <row r="410" spans="1:9" ht="15" customHeight="1">
      <c r="A410" s="73" t="s">
        <v>2540</v>
      </c>
      <c r="B410" s="74" t="s">
        <v>1898</v>
      </c>
      <c r="C410" s="74" t="s">
        <v>1898</v>
      </c>
      <c r="D410" s="75" t="s">
        <v>1910</v>
      </c>
      <c r="E410" s="72">
        <f t="shared" si="6"/>
        <v>1.21</v>
      </c>
      <c r="F410" s="72">
        <v>0</v>
      </c>
      <c r="G410" s="72">
        <v>1.21</v>
      </c>
      <c r="H410" s="72">
        <v>0</v>
      </c>
      <c r="I410" s="72">
        <v>0</v>
      </c>
    </row>
    <row r="411" spans="1:9" ht="15" customHeight="1">
      <c r="A411" s="73" t="s">
        <v>2541</v>
      </c>
      <c r="B411" s="74" t="s">
        <v>1898</v>
      </c>
      <c r="C411" s="74" t="s">
        <v>1898</v>
      </c>
      <c r="D411" s="75" t="s">
        <v>2542</v>
      </c>
      <c r="E411" s="72">
        <f t="shared" si="6"/>
        <v>0.17</v>
      </c>
      <c r="F411" s="72">
        <v>0</v>
      </c>
      <c r="G411" s="72">
        <v>0.17</v>
      </c>
      <c r="H411" s="72">
        <v>0</v>
      </c>
      <c r="I411" s="72">
        <v>0</v>
      </c>
    </row>
    <row r="412" spans="1:9" ht="15" customHeight="1">
      <c r="A412" s="73" t="s">
        <v>2543</v>
      </c>
      <c r="B412" s="74" t="s">
        <v>1898</v>
      </c>
      <c r="C412" s="74" t="s">
        <v>1898</v>
      </c>
      <c r="D412" s="75" t="s">
        <v>2544</v>
      </c>
      <c r="E412" s="72">
        <f t="shared" si="6"/>
        <v>3.6999999999999997</v>
      </c>
      <c r="F412" s="72">
        <v>0</v>
      </c>
      <c r="G412" s="72">
        <v>0.4</v>
      </c>
      <c r="H412" s="72">
        <v>3.3</v>
      </c>
      <c r="I412" s="72">
        <v>0</v>
      </c>
    </row>
    <row r="413" spans="1:9" ht="15" customHeight="1">
      <c r="A413" s="73" t="s">
        <v>2545</v>
      </c>
      <c r="B413" s="74" t="s">
        <v>1898</v>
      </c>
      <c r="C413" s="74" t="s">
        <v>1898</v>
      </c>
      <c r="D413" s="75" t="s">
        <v>1908</v>
      </c>
      <c r="E413" s="72">
        <f t="shared" si="6"/>
        <v>0.4</v>
      </c>
      <c r="F413" s="72">
        <v>0</v>
      </c>
      <c r="G413" s="72">
        <v>0.4</v>
      </c>
      <c r="H413" s="72">
        <v>0</v>
      </c>
      <c r="I413" s="72">
        <v>0</v>
      </c>
    </row>
    <row r="414" spans="1:9" ht="15" customHeight="1">
      <c r="A414" s="73" t="s">
        <v>2546</v>
      </c>
      <c r="B414" s="74" t="s">
        <v>1898</v>
      </c>
      <c r="C414" s="74" t="s">
        <v>1898</v>
      </c>
      <c r="D414" s="75" t="s">
        <v>1910</v>
      </c>
      <c r="E414" s="72">
        <f t="shared" si="6"/>
        <v>0</v>
      </c>
      <c r="F414" s="72">
        <v>0</v>
      </c>
      <c r="G414" s="72">
        <v>0</v>
      </c>
      <c r="H414" s="72">
        <v>0</v>
      </c>
      <c r="I414" s="72">
        <v>0</v>
      </c>
    </row>
    <row r="415" spans="1:9" ht="15" customHeight="1">
      <c r="A415" s="73" t="s">
        <v>2547</v>
      </c>
      <c r="B415" s="74" t="s">
        <v>1898</v>
      </c>
      <c r="C415" s="74" t="s">
        <v>1898</v>
      </c>
      <c r="D415" s="75" t="s">
        <v>2548</v>
      </c>
      <c r="E415" s="72">
        <f t="shared" si="6"/>
        <v>3.3</v>
      </c>
      <c r="F415" s="72">
        <v>0</v>
      </c>
      <c r="G415" s="72">
        <v>0</v>
      </c>
      <c r="H415" s="72">
        <v>3.3</v>
      </c>
      <c r="I415" s="72">
        <v>0</v>
      </c>
    </row>
    <row r="416" spans="1:9" ht="15" customHeight="1">
      <c r="A416" s="73" t="s">
        <v>2549</v>
      </c>
      <c r="B416" s="74" t="s">
        <v>1898</v>
      </c>
      <c r="C416" s="74" t="s">
        <v>1898</v>
      </c>
      <c r="D416" s="75" t="s">
        <v>2550</v>
      </c>
      <c r="E416" s="72">
        <f t="shared" si="6"/>
        <v>1.01</v>
      </c>
      <c r="F416" s="72">
        <v>0</v>
      </c>
      <c r="G416" s="72">
        <v>1.01</v>
      </c>
      <c r="H416" s="72">
        <v>0</v>
      </c>
      <c r="I416" s="72">
        <v>0</v>
      </c>
    </row>
    <row r="417" spans="1:9" ht="15" customHeight="1">
      <c r="A417" s="73" t="s">
        <v>2551</v>
      </c>
      <c r="B417" s="74" t="s">
        <v>1898</v>
      </c>
      <c r="C417" s="74" t="s">
        <v>1898</v>
      </c>
      <c r="D417" s="75" t="s">
        <v>1908</v>
      </c>
      <c r="E417" s="72">
        <f t="shared" si="6"/>
        <v>1.01</v>
      </c>
      <c r="F417" s="72">
        <v>0</v>
      </c>
      <c r="G417" s="72">
        <v>1.01</v>
      </c>
      <c r="H417" s="72">
        <v>0</v>
      </c>
      <c r="I417" s="72">
        <v>0</v>
      </c>
    </row>
    <row r="418" spans="1:9" ht="15" customHeight="1">
      <c r="A418" s="73" t="s">
        <v>2552</v>
      </c>
      <c r="B418" s="74" t="s">
        <v>1898</v>
      </c>
      <c r="C418" s="74" t="s">
        <v>1898</v>
      </c>
      <c r="D418" s="75" t="s">
        <v>1910</v>
      </c>
      <c r="E418" s="72">
        <f t="shared" si="6"/>
        <v>0</v>
      </c>
      <c r="F418" s="72">
        <v>0</v>
      </c>
      <c r="G418" s="72">
        <v>0</v>
      </c>
      <c r="H418" s="72">
        <v>0</v>
      </c>
      <c r="I418" s="72">
        <v>0</v>
      </c>
    </row>
    <row r="419" spans="1:9" ht="15" customHeight="1">
      <c r="A419" s="73" t="s">
        <v>2553</v>
      </c>
      <c r="B419" s="74" t="s">
        <v>1898</v>
      </c>
      <c r="C419" s="74" t="s">
        <v>1898</v>
      </c>
      <c r="D419" s="75" t="s">
        <v>2554</v>
      </c>
      <c r="E419" s="72">
        <f t="shared" si="6"/>
        <v>0</v>
      </c>
      <c r="F419" s="72">
        <v>0</v>
      </c>
      <c r="G419" s="72">
        <v>0</v>
      </c>
      <c r="H419" s="72">
        <v>0</v>
      </c>
      <c r="I419" s="72">
        <v>0</v>
      </c>
    </row>
    <row r="420" spans="1:9" ht="15" customHeight="1">
      <c r="A420" s="73" t="s">
        <v>2555</v>
      </c>
      <c r="B420" s="74" t="s">
        <v>1898</v>
      </c>
      <c r="C420" s="74" t="s">
        <v>1898</v>
      </c>
      <c r="D420" s="75" t="s">
        <v>1908</v>
      </c>
      <c r="E420" s="72">
        <f t="shared" si="6"/>
        <v>0</v>
      </c>
      <c r="F420" s="72">
        <v>0</v>
      </c>
      <c r="G420" s="72">
        <v>0</v>
      </c>
      <c r="H420" s="72">
        <v>0</v>
      </c>
      <c r="I420" s="72">
        <v>0</v>
      </c>
    </row>
    <row r="421" spans="1:9" ht="15" customHeight="1">
      <c r="A421" s="73" t="s">
        <v>2556</v>
      </c>
      <c r="B421" s="74" t="s">
        <v>1898</v>
      </c>
      <c r="C421" s="74" t="s">
        <v>1898</v>
      </c>
      <c r="D421" s="75" t="s">
        <v>1910</v>
      </c>
      <c r="E421" s="72">
        <f t="shared" si="6"/>
        <v>0</v>
      </c>
      <c r="F421" s="72">
        <v>0</v>
      </c>
      <c r="G421" s="72">
        <v>0</v>
      </c>
      <c r="H421" s="72">
        <v>0</v>
      </c>
      <c r="I421" s="72">
        <v>0</v>
      </c>
    </row>
    <row r="422" spans="1:9" ht="15" customHeight="1">
      <c r="A422" s="73" t="s">
        <v>2557</v>
      </c>
      <c r="B422" s="74" t="s">
        <v>1898</v>
      </c>
      <c r="C422" s="74" t="s">
        <v>1898</v>
      </c>
      <c r="D422" s="75" t="s">
        <v>2558</v>
      </c>
      <c r="E422" s="72">
        <f t="shared" si="6"/>
        <v>0</v>
      </c>
      <c r="F422" s="72">
        <v>0</v>
      </c>
      <c r="G422" s="72">
        <v>0</v>
      </c>
      <c r="H422" s="72">
        <v>0</v>
      </c>
      <c r="I422" s="72">
        <v>0</v>
      </c>
    </row>
    <row r="423" spans="1:9" ht="15" customHeight="1">
      <c r="A423" s="73" t="s">
        <v>2559</v>
      </c>
      <c r="B423" s="74" t="s">
        <v>1898</v>
      </c>
      <c r="C423" s="74" t="s">
        <v>1898</v>
      </c>
      <c r="D423" s="75" t="s">
        <v>2560</v>
      </c>
      <c r="E423" s="72">
        <f t="shared" si="6"/>
        <v>0</v>
      </c>
      <c r="F423" s="72">
        <v>0</v>
      </c>
      <c r="G423" s="72">
        <v>0</v>
      </c>
      <c r="H423" s="72">
        <v>0</v>
      </c>
      <c r="I423" s="72">
        <v>0</v>
      </c>
    </row>
    <row r="424" spans="1:9" ht="15" customHeight="1">
      <c r="A424" s="73" t="s">
        <v>2561</v>
      </c>
      <c r="B424" s="74" t="s">
        <v>1898</v>
      </c>
      <c r="C424" s="74" t="s">
        <v>1898</v>
      </c>
      <c r="D424" s="75" t="s">
        <v>3036</v>
      </c>
      <c r="E424" s="72">
        <f t="shared" si="6"/>
        <v>0</v>
      </c>
      <c r="F424" s="72">
        <v>0</v>
      </c>
      <c r="G424" s="72">
        <v>0</v>
      </c>
      <c r="H424" s="72">
        <v>0</v>
      </c>
      <c r="I424" s="72">
        <v>0</v>
      </c>
    </row>
    <row r="425" spans="1:9" ht="15" customHeight="1">
      <c r="A425" s="73" t="s">
        <v>2562</v>
      </c>
      <c r="B425" s="74" t="s">
        <v>1898</v>
      </c>
      <c r="C425" s="74" t="s">
        <v>1898</v>
      </c>
      <c r="D425" s="75" t="s">
        <v>2563</v>
      </c>
      <c r="E425" s="72">
        <f t="shared" si="6"/>
        <v>0</v>
      </c>
      <c r="F425" s="72">
        <v>0</v>
      </c>
      <c r="G425" s="72">
        <v>0</v>
      </c>
      <c r="H425" s="72">
        <v>0</v>
      </c>
      <c r="I425" s="72">
        <v>0</v>
      </c>
    </row>
    <row r="426" spans="1:9" ht="15" customHeight="1">
      <c r="A426" s="73" t="s">
        <v>2564</v>
      </c>
      <c r="B426" s="74" t="s">
        <v>1898</v>
      </c>
      <c r="C426" s="74" t="s">
        <v>1898</v>
      </c>
      <c r="D426" s="75" t="s">
        <v>1426</v>
      </c>
      <c r="E426" s="72">
        <f t="shared" si="6"/>
        <v>0.5</v>
      </c>
      <c r="F426" s="72">
        <v>0</v>
      </c>
      <c r="G426" s="72">
        <v>0.5</v>
      </c>
      <c r="H426" s="72">
        <v>0</v>
      </c>
      <c r="I426" s="72">
        <v>0</v>
      </c>
    </row>
    <row r="427" spans="1:9" ht="15" customHeight="1">
      <c r="A427" s="73" t="s">
        <v>2565</v>
      </c>
      <c r="B427" s="74" t="s">
        <v>1898</v>
      </c>
      <c r="C427" s="74" t="s">
        <v>1898</v>
      </c>
      <c r="D427" s="75" t="s">
        <v>2566</v>
      </c>
      <c r="E427" s="72">
        <f t="shared" si="6"/>
        <v>0</v>
      </c>
      <c r="F427" s="72">
        <v>0</v>
      </c>
      <c r="G427" s="72">
        <v>0</v>
      </c>
      <c r="H427" s="72">
        <v>0</v>
      </c>
      <c r="I427" s="72">
        <v>0</v>
      </c>
    </row>
    <row r="428" spans="1:9" ht="15" customHeight="1">
      <c r="A428" s="73" t="s">
        <v>2567</v>
      </c>
      <c r="B428" s="74" t="s">
        <v>1898</v>
      </c>
      <c r="C428" s="74" t="s">
        <v>1898</v>
      </c>
      <c r="D428" s="75" t="s">
        <v>2568</v>
      </c>
      <c r="E428" s="72">
        <f t="shared" si="6"/>
        <v>0</v>
      </c>
      <c r="F428" s="72">
        <v>0</v>
      </c>
      <c r="G428" s="72">
        <v>0</v>
      </c>
      <c r="H428" s="72">
        <v>0</v>
      </c>
      <c r="I428" s="72">
        <v>0</v>
      </c>
    </row>
    <row r="429" spans="1:9" ht="15" customHeight="1">
      <c r="A429" s="73" t="s">
        <v>2569</v>
      </c>
      <c r="B429" s="74" t="s">
        <v>1898</v>
      </c>
      <c r="C429" s="74" t="s">
        <v>1898</v>
      </c>
      <c r="D429" s="75" t="s">
        <v>2570</v>
      </c>
      <c r="E429" s="72">
        <f t="shared" si="6"/>
        <v>0.5</v>
      </c>
      <c r="F429" s="72">
        <v>0</v>
      </c>
      <c r="G429" s="72">
        <v>0.5</v>
      </c>
      <c r="H429" s="72">
        <v>0</v>
      </c>
      <c r="I429" s="72">
        <v>0</v>
      </c>
    </row>
    <row r="430" spans="1:9" ht="15" customHeight="1">
      <c r="A430" s="73" t="s">
        <v>2571</v>
      </c>
      <c r="B430" s="74" t="s">
        <v>1898</v>
      </c>
      <c r="C430" s="74" t="s">
        <v>1898</v>
      </c>
      <c r="D430" s="75" t="s">
        <v>1908</v>
      </c>
      <c r="E430" s="72">
        <f t="shared" si="6"/>
        <v>0.49</v>
      </c>
      <c r="F430" s="72">
        <v>0</v>
      </c>
      <c r="G430" s="72">
        <v>0.49</v>
      </c>
      <c r="H430" s="72">
        <v>0</v>
      </c>
      <c r="I430" s="72">
        <v>0</v>
      </c>
    </row>
    <row r="431" spans="1:9" ht="15" customHeight="1">
      <c r="A431" s="73" t="s">
        <v>2572</v>
      </c>
      <c r="B431" s="74" t="s">
        <v>1898</v>
      </c>
      <c r="C431" s="74" t="s">
        <v>1898</v>
      </c>
      <c r="D431" s="75" t="s">
        <v>1910</v>
      </c>
      <c r="E431" s="72">
        <f t="shared" si="6"/>
        <v>0.01</v>
      </c>
      <c r="F431" s="72">
        <v>0</v>
      </c>
      <c r="G431" s="72">
        <v>0.01</v>
      </c>
      <c r="H431" s="72">
        <v>0</v>
      </c>
      <c r="I431" s="72">
        <v>0</v>
      </c>
    </row>
    <row r="432" spans="1:9" ht="15" customHeight="1">
      <c r="A432" s="73" t="s">
        <v>3037</v>
      </c>
      <c r="B432" s="74" t="s">
        <v>1898</v>
      </c>
      <c r="C432" s="74" t="s">
        <v>1898</v>
      </c>
      <c r="D432" s="75" t="s">
        <v>3038</v>
      </c>
      <c r="E432" s="72">
        <f t="shared" si="6"/>
        <v>0</v>
      </c>
      <c r="F432" s="72">
        <v>0</v>
      </c>
      <c r="G432" s="72">
        <v>0</v>
      </c>
      <c r="H432" s="72">
        <v>0</v>
      </c>
      <c r="I432" s="72">
        <v>0</v>
      </c>
    </row>
    <row r="433" spans="1:9" ht="15" customHeight="1">
      <c r="A433" s="73" t="s">
        <v>2573</v>
      </c>
      <c r="B433" s="74" t="s">
        <v>1898</v>
      </c>
      <c r="C433" s="74" t="s">
        <v>1898</v>
      </c>
      <c r="D433" s="75" t="s">
        <v>1789</v>
      </c>
      <c r="E433" s="72">
        <f t="shared" si="6"/>
        <v>0</v>
      </c>
      <c r="F433" s="72">
        <v>0</v>
      </c>
      <c r="G433" s="72">
        <v>0</v>
      </c>
      <c r="H433" s="72">
        <v>0</v>
      </c>
      <c r="I433" s="72">
        <v>0</v>
      </c>
    </row>
    <row r="434" spans="1:9" ht="15" customHeight="1">
      <c r="A434" s="73" t="s">
        <v>2574</v>
      </c>
      <c r="B434" s="74" t="s">
        <v>1898</v>
      </c>
      <c r="C434" s="74" t="s">
        <v>1898</v>
      </c>
      <c r="D434" s="75" t="s">
        <v>1790</v>
      </c>
      <c r="E434" s="72">
        <f t="shared" si="6"/>
        <v>0</v>
      </c>
      <c r="F434" s="72">
        <v>0</v>
      </c>
      <c r="G434" s="72">
        <v>0</v>
      </c>
      <c r="H434" s="72">
        <v>0</v>
      </c>
      <c r="I434" s="72">
        <v>0</v>
      </c>
    </row>
    <row r="435" spans="1:9" ht="15" customHeight="1">
      <c r="A435" s="73" t="s">
        <v>2575</v>
      </c>
      <c r="B435" s="74" t="s">
        <v>1898</v>
      </c>
      <c r="C435" s="74" t="s">
        <v>1898</v>
      </c>
      <c r="D435" s="75" t="s">
        <v>2576</v>
      </c>
      <c r="E435" s="72">
        <f t="shared" si="6"/>
        <v>0</v>
      </c>
      <c r="F435" s="72">
        <v>0</v>
      </c>
      <c r="G435" s="72">
        <v>0</v>
      </c>
      <c r="H435" s="72">
        <v>0</v>
      </c>
      <c r="I435" s="72">
        <v>0</v>
      </c>
    </row>
    <row r="436" spans="1:9" ht="15" customHeight="1">
      <c r="A436" s="73" t="s">
        <v>2577</v>
      </c>
      <c r="B436" s="74" t="s">
        <v>1898</v>
      </c>
      <c r="C436" s="74" t="s">
        <v>1898</v>
      </c>
      <c r="D436" s="75" t="s">
        <v>2578</v>
      </c>
      <c r="E436" s="72">
        <f t="shared" si="6"/>
        <v>0</v>
      </c>
      <c r="F436" s="72">
        <v>0</v>
      </c>
      <c r="G436" s="72">
        <v>0</v>
      </c>
      <c r="H436" s="72">
        <v>0</v>
      </c>
      <c r="I436" s="72">
        <v>0</v>
      </c>
    </row>
    <row r="437" spans="1:9" ht="15" customHeight="1">
      <c r="A437" s="73" t="s">
        <v>2579</v>
      </c>
      <c r="B437" s="74" t="s">
        <v>1898</v>
      </c>
      <c r="C437" s="74" t="s">
        <v>1898</v>
      </c>
      <c r="D437" s="75" t="s">
        <v>1443</v>
      </c>
      <c r="E437" s="72">
        <f t="shared" si="6"/>
        <v>0.26</v>
      </c>
      <c r="F437" s="72">
        <v>0</v>
      </c>
      <c r="G437" s="72">
        <v>0.26</v>
      </c>
      <c r="H437" s="72">
        <v>0</v>
      </c>
      <c r="I437" s="72">
        <v>0</v>
      </c>
    </row>
    <row r="438" spans="1:9" ht="15" customHeight="1">
      <c r="A438" s="73" t="s">
        <v>2580</v>
      </c>
      <c r="B438" s="74" t="s">
        <v>1898</v>
      </c>
      <c r="C438" s="74" t="s">
        <v>1898</v>
      </c>
      <c r="D438" s="75" t="s">
        <v>2581</v>
      </c>
      <c r="E438" s="72">
        <f t="shared" si="6"/>
        <v>0.26</v>
      </c>
      <c r="F438" s="72">
        <v>0</v>
      </c>
      <c r="G438" s="72">
        <v>0.26</v>
      </c>
      <c r="H438" s="72">
        <v>0</v>
      </c>
      <c r="I438" s="72">
        <v>0</v>
      </c>
    </row>
    <row r="439" spans="1:9" ht="15" customHeight="1">
      <c r="A439" s="73" t="s">
        <v>2582</v>
      </c>
      <c r="B439" s="74" t="s">
        <v>1898</v>
      </c>
      <c r="C439" s="74" t="s">
        <v>1898</v>
      </c>
      <c r="D439" s="75" t="s">
        <v>2583</v>
      </c>
      <c r="E439" s="72">
        <f t="shared" si="6"/>
        <v>0.26</v>
      </c>
      <c r="F439" s="72">
        <v>0</v>
      </c>
      <c r="G439" s="72">
        <v>0.26</v>
      </c>
      <c r="H439" s="72">
        <v>0</v>
      </c>
      <c r="I439" s="72">
        <v>0</v>
      </c>
    </row>
    <row r="440" spans="1:9" ht="15" customHeight="1">
      <c r="A440" s="73" t="s">
        <v>2584</v>
      </c>
      <c r="B440" s="74" t="s">
        <v>1898</v>
      </c>
      <c r="C440" s="74" t="s">
        <v>1898</v>
      </c>
      <c r="D440" s="75" t="s">
        <v>1477</v>
      </c>
      <c r="E440" s="72">
        <f t="shared" si="6"/>
        <v>3.14</v>
      </c>
      <c r="F440" s="72">
        <v>0</v>
      </c>
      <c r="G440" s="72">
        <v>0.64</v>
      </c>
      <c r="H440" s="72">
        <v>2.5</v>
      </c>
      <c r="I440" s="72">
        <v>0</v>
      </c>
    </row>
    <row r="441" spans="1:9" ht="15" customHeight="1">
      <c r="A441" s="73" t="s">
        <v>2585</v>
      </c>
      <c r="B441" s="74" t="s">
        <v>1898</v>
      </c>
      <c r="C441" s="74" t="s">
        <v>1898</v>
      </c>
      <c r="D441" s="75" t="s">
        <v>2586</v>
      </c>
      <c r="E441" s="72">
        <f t="shared" si="6"/>
        <v>0.56</v>
      </c>
      <c r="F441" s="72">
        <v>0</v>
      </c>
      <c r="G441" s="72">
        <v>0.56</v>
      </c>
      <c r="H441" s="72">
        <v>0</v>
      </c>
      <c r="I441" s="72">
        <v>0</v>
      </c>
    </row>
    <row r="442" spans="1:9" ht="15" customHeight="1">
      <c r="A442" s="73" t="s">
        <v>2587</v>
      </c>
      <c r="B442" s="74" t="s">
        <v>1898</v>
      </c>
      <c r="C442" s="74" t="s">
        <v>1898</v>
      </c>
      <c r="D442" s="75" t="s">
        <v>1908</v>
      </c>
      <c r="E442" s="72">
        <f t="shared" si="6"/>
        <v>0.4</v>
      </c>
      <c r="F442" s="72">
        <v>0</v>
      </c>
      <c r="G442" s="72">
        <v>0.4</v>
      </c>
      <c r="H442" s="72">
        <v>0</v>
      </c>
      <c r="I442" s="72">
        <v>0</v>
      </c>
    </row>
    <row r="443" spans="1:9" ht="15" customHeight="1">
      <c r="A443" s="73" t="s">
        <v>2588</v>
      </c>
      <c r="B443" s="74" t="s">
        <v>1898</v>
      </c>
      <c r="C443" s="74" t="s">
        <v>1898</v>
      </c>
      <c r="D443" s="75" t="s">
        <v>1910</v>
      </c>
      <c r="E443" s="72">
        <f t="shared" si="6"/>
        <v>0.08</v>
      </c>
      <c r="F443" s="72">
        <v>0</v>
      </c>
      <c r="G443" s="72">
        <v>0.08</v>
      </c>
      <c r="H443" s="72">
        <v>0</v>
      </c>
      <c r="I443" s="72">
        <v>0</v>
      </c>
    </row>
    <row r="444" spans="1:9" ht="15" customHeight="1">
      <c r="A444" s="73" t="s">
        <v>3039</v>
      </c>
      <c r="B444" s="74" t="s">
        <v>1898</v>
      </c>
      <c r="C444" s="74" t="s">
        <v>1898</v>
      </c>
      <c r="D444" s="75" t="s">
        <v>3040</v>
      </c>
      <c r="E444" s="72">
        <f t="shared" si="6"/>
        <v>0</v>
      </c>
      <c r="F444" s="72">
        <v>0</v>
      </c>
      <c r="G444" s="72">
        <v>0</v>
      </c>
      <c r="H444" s="72">
        <v>0</v>
      </c>
      <c r="I444" s="72">
        <v>0</v>
      </c>
    </row>
    <row r="445" spans="1:9" ht="15" customHeight="1">
      <c r="A445" s="73" t="s">
        <v>2589</v>
      </c>
      <c r="B445" s="74" t="s">
        <v>1898</v>
      </c>
      <c r="C445" s="74" t="s">
        <v>1898</v>
      </c>
      <c r="D445" s="75" t="s">
        <v>2590</v>
      </c>
      <c r="E445" s="72">
        <f t="shared" si="6"/>
        <v>0</v>
      </c>
      <c r="F445" s="72">
        <v>0</v>
      </c>
      <c r="G445" s="72">
        <v>0</v>
      </c>
      <c r="H445" s="72">
        <v>0</v>
      </c>
      <c r="I445" s="72">
        <v>0</v>
      </c>
    </row>
    <row r="446" spans="1:9" ht="15" customHeight="1">
      <c r="A446" s="73" t="s">
        <v>3041</v>
      </c>
      <c r="B446" s="74" t="s">
        <v>1898</v>
      </c>
      <c r="C446" s="74" t="s">
        <v>1898</v>
      </c>
      <c r="D446" s="75" t="s">
        <v>3042</v>
      </c>
      <c r="E446" s="72">
        <f t="shared" si="6"/>
        <v>0</v>
      </c>
      <c r="F446" s="72">
        <v>0</v>
      </c>
      <c r="G446" s="72">
        <v>0</v>
      </c>
      <c r="H446" s="72">
        <v>0</v>
      </c>
      <c r="I446" s="72">
        <v>0</v>
      </c>
    </row>
    <row r="447" spans="1:9" ht="15" customHeight="1">
      <c r="A447" s="73" t="s">
        <v>2591</v>
      </c>
      <c r="B447" s="74" t="s">
        <v>1898</v>
      </c>
      <c r="C447" s="74" t="s">
        <v>1898</v>
      </c>
      <c r="D447" s="75" t="s">
        <v>1928</v>
      </c>
      <c r="E447" s="72">
        <f t="shared" si="6"/>
        <v>0.09</v>
      </c>
      <c r="F447" s="72">
        <v>0</v>
      </c>
      <c r="G447" s="72">
        <v>0.09</v>
      </c>
      <c r="H447" s="72">
        <v>0</v>
      </c>
      <c r="I447" s="72">
        <v>0</v>
      </c>
    </row>
    <row r="448" spans="1:9" ht="15" customHeight="1">
      <c r="A448" s="73" t="s">
        <v>2592</v>
      </c>
      <c r="B448" s="74" t="s">
        <v>1898</v>
      </c>
      <c r="C448" s="74" t="s">
        <v>1898</v>
      </c>
      <c r="D448" s="75" t="s">
        <v>2593</v>
      </c>
      <c r="E448" s="72">
        <f t="shared" si="6"/>
        <v>0</v>
      </c>
      <c r="F448" s="72">
        <v>0</v>
      </c>
      <c r="G448" s="72">
        <v>0</v>
      </c>
      <c r="H448" s="72">
        <v>0</v>
      </c>
      <c r="I448" s="72">
        <v>0</v>
      </c>
    </row>
    <row r="449" spans="1:9" ht="15" customHeight="1">
      <c r="A449" s="73" t="s">
        <v>2594</v>
      </c>
      <c r="B449" s="74" t="s">
        <v>1898</v>
      </c>
      <c r="C449" s="74" t="s">
        <v>1898</v>
      </c>
      <c r="D449" s="75" t="s">
        <v>2595</v>
      </c>
      <c r="E449" s="72">
        <f t="shared" si="6"/>
        <v>2.5</v>
      </c>
      <c r="F449" s="72">
        <v>0</v>
      </c>
      <c r="G449" s="72">
        <v>0</v>
      </c>
      <c r="H449" s="72">
        <v>2.5</v>
      </c>
      <c r="I449" s="72">
        <v>0</v>
      </c>
    </row>
    <row r="450" spans="1:9" ht="15" customHeight="1">
      <c r="A450" s="73" t="s">
        <v>3043</v>
      </c>
      <c r="B450" s="74" t="s">
        <v>1898</v>
      </c>
      <c r="C450" s="74" t="s">
        <v>1898</v>
      </c>
      <c r="D450" s="75" t="s">
        <v>3044</v>
      </c>
      <c r="E450" s="72">
        <f t="shared" si="6"/>
        <v>0</v>
      </c>
      <c r="F450" s="72">
        <v>0</v>
      </c>
      <c r="G450" s="72">
        <v>0</v>
      </c>
      <c r="H450" s="72">
        <v>0</v>
      </c>
      <c r="I450" s="72">
        <v>0</v>
      </c>
    </row>
    <row r="451" spans="1:9" ht="15" customHeight="1">
      <c r="A451" s="73" t="s">
        <v>2596</v>
      </c>
      <c r="B451" s="74" t="s">
        <v>1898</v>
      </c>
      <c r="C451" s="74" t="s">
        <v>1898</v>
      </c>
      <c r="D451" s="75" t="s">
        <v>1928</v>
      </c>
      <c r="E451" s="72">
        <f t="shared" si="6"/>
        <v>2.5</v>
      </c>
      <c r="F451" s="72">
        <v>0</v>
      </c>
      <c r="G451" s="72">
        <v>0</v>
      </c>
      <c r="H451" s="72">
        <v>2.5</v>
      </c>
      <c r="I451" s="72">
        <v>0</v>
      </c>
    </row>
    <row r="452" spans="1:9" ht="15" customHeight="1">
      <c r="A452" s="73" t="s">
        <v>2597</v>
      </c>
      <c r="B452" s="74" t="s">
        <v>1898</v>
      </c>
      <c r="C452" s="74" t="s">
        <v>1898</v>
      </c>
      <c r="D452" s="75" t="s">
        <v>2598</v>
      </c>
      <c r="E452" s="72">
        <f t="shared" si="6"/>
        <v>0</v>
      </c>
      <c r="F452" s="72">
        <v>0</v>
      </c>
      <c r="G452" s="72">
        <v>0</v>
      </c>
      <c r="H452" s="72">
        <v>0</v>
      </c>
      <c r="I452" s="72">
        <v>0</v>
      </c>
    </row>
    <row r="453" spans="1:9" ht="15" customHeight="1">
      <c r="A453" s="73" t="s">
        <v>2599</v>
      </c>
      <c r="B453" s="74" t="s">
        <v>1898</v>
      </c>
      <c r="C453" s="74" t="s">
        <v>1898</v>
      </c>
      <c r="D453" s="75" t="s">
        <v>2600</v>
      </c>
      <c r="E453" s="72">
        <f t="shared" si="6"/>
        <v>0.08</v>
      </c>
      <c r="F453" s="72">
        <v>0</v>
      </c>
      <c r="G453" s="72">
        <v>0.08</v>
      </c>
      <c r="H453" s="72">
        <v>0</v>
      </c>
      <c r="I453" s="72">
        <v>0</v>
      </c>
    </row>
    <row r="454" spans="1:9" ht="15" customHeight="1">
      <c r="A454" s="73" t="s">
        <v>2601</v>
      </c>
      <c r="B454" s="74" t="s">
        <v>1898</v>
      </c>
      <c r="C454" s="74" t="s">
        <v>1898</v>
      </c>
      <c r="D454" s="75" t="s">
        <v>1908</v>
      </c>
      <c r="E454" s="72">
        <f aca="true" t="shared" si="7" ref="E454:E483">F454+G454+H454+I454</f>
        <v>0.08</v>
      </c>
      <c r="F454" s="72">
        <v>0</v>
      </c>
      <c r="G454" s="72">
        <v>0.08</v>
      </c>
      <c r="H454" s="72">
        <v>0</v>
      </c>
      <c r="I454" s="72">
        <v>0</v>
      </c>
    </row>
    <row r="455" spans="1:9" ht="15" customHeight="1">
      <c r="A455" s="73" t="s">
        <v>3045</v>
      </c>
      <c r="B455" s="74" t="s">
        <v>1898</v>
      </c>
      <c r="C455" s="74" t="s">
        <v>1898</v>
      </c>
      <c r="D455" s="75" t="s">
        <v>1910</v>
      </c>
      <c r="E455" s="72">
        <f t="shared" si="7"/>
        <v>0</v>
      </c>
      <c r="F455" s="72">
        <v>0</v>
      </c>
      <c r="G455" s="72">
        <v>0</v>
      </c>
      <c r="H455" s="72">
        <v>0</v>
      </c>
      <c r="I455" s="72">
        <v>0</v>
      </c>
    </row>
    <row r="456" spans="1:9" ht="15" customHeight="1">
      <c r="A456" s="73" t="s">
        <v>2602</v>
      </c>
      <c r="B456" s="74" t="s">
        <v>1898</v>
      </c>
      <c r="C456" s="74" t="s">
        <v>1898</v>
      </c>
      <c r="D456" s="75" t="s">
        <v>1537</v>
      </c>
      <c r="E456" s="72">
        <f t="shared" si="7"/>
        <v>12.67</v>
      </c>
      <c r="F456" s="72">
        <v>0</v>
      </c>
      <c r="G456" s="72">
        <v>0.12</v>
      </c>
      <c r="H456" s="72">
        <v>12.55</v>
      </c>
      <c r="I456" s="72">
        <v>0</v>
      </c>
    </row>
    <row r="457" spans="1:9" ht="15" customHeight="1">
      <c r="A457" s="73" t="s">
        <v>2603</v>
      </c>
      <c r="B457" s="74" t="s">
        <v>1898</v>
      </c>
      <c r="C457" s="74" t="s">
        <v>1898</v>
      </c>
      <c r="D457" s="75" t="s">
        <v>2604</v>
      </c>
      <c r="E457" s="72">
        <f t="shared" si="7"/>
        <v>0</v>
      </c>
      <c r="F457" s="72">
        <v>0</v>
      </c>
      <c r="G457" s="72">
        <v>0</v>
      </c>
      <c r="H457" s="72">
        <v>0</v>
      </c>
      <c r="I457" s="72">
        <v>0</v>
      </c>
    </row>
    <row r="458" spans="1:9" ht="15" customHeight="1">
      <c r="A458" s="73" t="s">
        <v>3046</v>
      </c>
      <c r="B458" s="74" t="s">
        <v>1898</v>
      </c>
      <c r="C458" s="74" t="s">
        <v>1898</v>
      </c>
      <c r="D458" s="75" t="s">
        <v>3047</v>
      </c>
      <c r="E458" s="72">
        <f t="shared" si="7"/>
        <v>0</v>
      </c>
      <c r="F458" s="72">
        <v>0</v>
      </c>
      <c r="G458" s="72">
        <v>0</v>
      </c>
      <c r="H458" s="72">
        <v>0</v>
      </c>
      <c r="I458" s="72">
        <v>0</v>
      </c>
    </row>
    <row r="459" spans="1:9" ht="15" customHeight="1">
      <c r="A459" s="73" t="s">
        <v>2605</v>
      </c>
      <c r="B459" s="74" t="s">
        <v>1898</v>
      </c>
      <c r="C459" s="74" t="s">
        <v>1898</v>
      </c>
      <c r="D459" s="75" t="s">
        <v>3048</v>
      </c>
      <c r="E459" s="72">
        <f t="shared" si="7"/>
        <v>0</v>
      </c>
      <c r="F459" s="72">
        <v>0</v>
      </c>
      <c r="G459" s="72">
        <v>0</v>
      </c>
      <c r="H459" s="72">
        <v>0</v>
      </c>
      <c r="I459" s="72">
        <v>0</v>
      </c>
    </row>
    <row r="460" spans="1:9" ht="15" customHeight="1">
      <c r="A460" s="73" t="s">
        <v>2606</v>
      </c>
      <c r="B460" s="74" t="s">
        <v>1898</v>
      </c>
      <c r="C460" s="74" t="s">
        <v>1898</v>
      </c>
      <c r="D460" s="75" t="s">
        <v>2607</v>
      </c>
      <c r="E460" s="72">
        <f t="shared" si="7"/>
        <v>0</v>
      </c>
      <c r="F460" s="72">
        <v>0</v>
      </c>
      <c r="G460" s="72">
        <v>0</v>
      </c>
      <c r="H460" s="72">
        <v>0</v>
      </c>
      <c r="I460" s="72">
        <v>0</v>
      </c>
    </row>
    <row r="461" spans="1:9" ht="15" customHeight="1">
      <c r="A461" s="73" t="s">
        <v>2608</v>
      </c>
      <c r="B461" s="74" t="s">
        <v>1898</v>
      </c>
      <c r="C461" s="74" t="s">
        <v>1898</v>
      </c>
      <c r="D461" s="75" t="s">
        <v>1627</v>
      </c>
      <c r="E461" s="72">
        <f t="shared" si="7"/>
        <v>0</v>
      </c>
      <c r="F461" s="72">
        <v>0</v>
      </c>
      <c r="G461" s="72">
        <v>0</v>
      </c>
      <c r="H461" s="72">
        <v>0</v>
      </c>
      <c r="I461" s="72">
        <v>0</v>
      </c>
    </row>
    <row r="462" spans="1:9" ht="15" customHeight="1">
      <c r="A462" s="73" t="s">
        <v>2609</v>
      </c>
      <c r="B462" s="74" t="s">
        <v>1898</v>
      </c>
      <c r="C462" s="74" t="s">
        <v>1898</v>
      </c>
      <c r="D462" s="75" t="s">
        <v>1628</v>
      </c>
      <c r="E462" s="72">
        <f t="shared" si="7"/>
        <v>0</v>
      </c>
      <c r="F462" s="72">
        <v>0</v>
      </c>
      <c r="G462" s="72">
        <v>0</v>
      </c>
      <c r="H462" s="72">
        <v>0</v>
      </c>
      <c r="I462" s="72">
        <v>0</v>
      </c>
    </row>
    <row r="463" spans="1:9" ht="15" customHeight="1">
      <c r="A463" s="73" t="s">
        <v>2610</v>
      </c>
      <c r="B463" s="74" t="s">
        <v>1898</v>
      </c>
      <c r="C463" s="74" t="s">
        <v>1898</v>
      </c>
      <c r="D463" s="75" t="s">
        <v>2611</v>
      </c>
      <c r="E463" s="72">
        <f t="shared" si="7"/>
        <v>12.67</v>
      </c>
      <c r="F463" s="72">
        <v>0</v>
      </c>
      <c r="G463" s="72">
        <v>0.12</v>
      </c>
      <c r="H463" s="72">
        <v>12.55</v>
      </c>
      <c r="I463" s="72">
        <v>0</v>
      </c>
    </row>
    <row r="464" spans="1:9" ht="15" customHeight="1">
      <c r="A464" s="73" t="s">
        <v>2612</v>
      </c>
      <c r="B464" s="74" t="s">
        <v>1898</v>
      </c>
      <c r="C464" s="74" t="s">
        <v>1898</v>
      </c>
      <c r="D464" s="75" t="s">
        <v>3049</v>
      </c>
      <c r="E464" s="72">
        <f t="shared" si="7"/>
        <v>12.67</v>
      </c>
      <c r="F464" s="72">
        <v>0</v>
      </c>
      <c r="G464" s="72">
        <v>0.12</v>
      </c>
      <c r="H464" s="72">
        <v>12.55</v>
      </c>
      <c r="I464" s="72">
        <v>0</v>
      </c>
    </row>
    <row r="465" spans="1:9" ht="15" customHeight="1">
      <c r="A465" s="73" t="s">
        <v>2613</v>
      </c>
      <c r="B465" s="74" t="s">
        <v>1898</v>
      </c>
      <c r="C465" s="74" t="s">
        <v>1898</v>
      </c>
      <c r="D465" s="75" t="s">
        <v>1555</v>
      </c>
      <c r="E465" s="72">
        <f t="shared" si="7"/>
        <v>0</v>
      </c>
      <c r="F465" s="72">
        <v>0</v>
      </c>
      <c r="G465" s="72">
        <v>0</v>
      </c>
      <c r="H465" s="72">
        <v>0</v>
      </c>
      <c r="I465" s="72">
        <v>0</v>
      </c>
    </row>
    <row r="466" spans="1:9" ht="15" customHeight="1">
      <c r="A466" s="73" t="s">
        <v>2614</v>
      </c>
      <c r="B466" s="74" t="s">
        <v>1898</v>
      </c>
      <c r="C466" s="74" t="s">
        <v>1898</v>
      </c>
      <c r="D466" s="75" t="s">
        <v>2615</v>
      </c>
      <c r="E466" s="72">
        <f t="shared" si="7"/>
        <v>0</v>
      </c>
      <c r="F466" s="72">
        <v>0</v>
      </c>
      <c r="G466" s="72">
        <v>0</v>
      </c>
      <c r="H466" s="72">
        <v>0</v>
      </c>
      <c r="I466" s="72">
        <v>0</v>
      </c>
    </row>
    <row r="467" spans="1:9" ht="15" customHeight="1">
      <c r="A467" s="73" t="s">
        <v>2616</v>
      </c>
      <c r="B467" s="74" t="s">
        <v>1898</v>
      </c>
      <c r="C467" s="74" t="s">
        <v>1898</v>
      </c>
      <c r="D467" s="75" t="s">
        <v>2617</v>
      </c>
      <c r="E467" s="72">
        <f t="shared" si="7"/>
        <v>0</v>
      </c>
      <c r="F467" s="72">
        <v>0</v>
      </c>
      <c r="G467" s="72">
        <v>0</v>
      </c>
      <c r="H467" s="72">
        <v>0</v>
      </c>
      <c r="I467" s="72">
        <v>0</v>
      </c>
    </row>
    <row r="468" spans="1:9" ht="15" customHeight="1">
      <c r="A468" s="73" t="s">
        <v>2618</v>
      </c>
      <c r="B468" s="74" t="s">
        <v>1898</v>
      </c>
      <c r="C468" s="74" t="s">
        <v>1898</v>
      </c>
      <c r="D468" s="75" t="s">
        <v>2619</v>
      </c>
      <c r="E468" s="72">
        <f t="shared" si="7"/>
        <v>0</v>
      </c>
      <c r="F468" s="72">
        <v>0</v>
      </c>
      <c r="G468" s="72">
        <v>0</v>
      </c>
      <c r="H468" s="72">
        <v>0</v>
      </c>
      <c r="I468" s="72">
        <v>0</v>
      </c>
    </row>
    <row r="469" spans="1:9" ht="15" customHeight="1">
      <c r="A469" s="73" t="s">
        <v>2620</v>
      </c>
      <c r="B469" s="74" t="s">
        <v>1898</v>
      </c>
      <c r="C469" s="74" t="s">
        <v>1898</v>
      </c>
      <c r="D469" s="75" t="s">
        <v>2621</v>
      </c>
      <c r="E469" s="72">
        <f t="shared" si="7"/>
        <v>0</v>
      </c>
      <c r="F469" s="72">
        <v>0</v>
      </c>
      <c r="G469" s="72">
        <v>0</v>
      </c>
      <c r="H469" s="72">
        <v>0</v>
      </c>
      <c r="I469" s="72">
        <v>0</v>
      </c>
    </row>
    <row r="470" spans="1:9" ht="15" customHeight="1">
      <c r="A470" s="73" t="s">
        <v>3050</v>
      </c>
      <c r="B470" s="74" t="s">
        <v>1898</v>
      </c>
      <c r="C470" s="74" t="s">
        <v>1898</v>
      </c>
      <c r="D470" s="75" t="s">
        <v>3051</v>
      </c>
      <c r="E470" s="72">
        <f t="shared" si="7"/>
        <v>0</v>
      </c>
      <c r="F470" s="72">
        <v>0</v>
      </c>
      <c r="G470" s="72">
        <v>0</v>
      </c>
      <c r="H470" s="72">
        <v>0</v>
      </c>
      <c r="I470" s="72">
        <v>0</v>
      </c>
    </row>
    <row r="471" spans="1:9" ht="15" customHeight="1">
      <c r="A471" s="73" t="s">
        <v>2622</v>
      </c>
      <c r="B471" s="74" t="s">
        <v>1898</v>
      </c>
      <c r="C471" s="74" t="s">
        <v>1898</v>
      </c>
      <c r="D471" s="75" t="s">
        <v>1649</v>
      </c>
      <c r="E471" s="72">
        <f t="shared" si="7"/>
        <v>0.6499999999999999</v>
      </c>
      <c r="F471" s="72">
        <v>0</v>
      </c>
      <c r="G471" s="72">
        <v>0.3</v>
      </c>
      <c r="H471" s="72">
        <v>0.35</v>
      </c>
      <c r="I471" s="72">
        <v>0</v>
      </c>
    </row>
    <row r="472" spans="1:9" ht="15" customHeight="1">
      <c r="A472" s="73" t="s">
        <v>2623</v>
      </c>
      <c r="B472" s="74" t="s">
        <v>1898</v>
      </c>
      <c r="C472" s="74" t="s">
        <v>1898</v>
      </c>
      <c r="D472" s="75" t="s">
        <v>2624</v>
      </c>
      <c r="E472" s="72">
        <f t="shared" si="7"/>
        <v>0</v>
      </c>
      <c r="F472" s="72">
        <v>0</v>
      </c>
      <c r="G472" s="72">
        <v>0</v>
      </c>
      <c r="H472" s="72">
        <v>0</v>
      </c>
      <c r="I472" s="72">
        <v>0</v>
      </c>
    </row>
    <row r="473" spans="1:9" ht="15" customHeight="1">
      <c r="A473" s="73" t="s">
        <v>2625</v>
      </c>
      <c r="B473" s="74" t="s">
        <v>1898</v>
      </c>
      <c r="C473" s="74" t="s">
        <v>1898</v>
      </c>
      <c r="D473" s="75" t="s">
        <v>1796</v>
      </c>
      <c r="E473" s="72">
        <f t="shared" si="7"/>
        <v>0</v>
      </c>
      <c r="F473" s="72">
        <v>0</v>
      </c>
      <c r="G473" s="72">
        <v>0</v>
      </c>
      <c r="H473" s="72">
        <v>0</v>
      </c>
      <c r="I473" s="72">
        <v>0</v>
      </c>
    </row>
    <row r="474" spans="1:9" ht="15" customHeight="1">
      <c r="A474" s="73" t="s">
        <v>2626</v>
      </c>
      <c r="B474" s="74" t="s">
        <v>1898</v>
      </c>
      <c r="C474" s="74" t="s">
        <v>1898</v>
      </c>
      <c r="D474" s="75" t="s">
        <v>2627</v>
      </c>
      <c r="E474" s="72">
        <f t="shared" si="7"/>
        <v>0.3</v>
      </c>
      <c r="F474" s="72">
        <v>0</v>
      </c>
      <c r="G474" s="72">
        <v>0.3</v>
      </c>
      <c r="H474" s="72">
        <v>0</v>
      </c>
      <c r="I474" s="72">
        <v>0</v>
      </c>
    </row>
    <row r="475" spans="1:9" ht="15" customHeight="1">
      <c r="A475" s="73" t="s">
        <v>2628</v>
      </c>
      <c r="B475" s="74" t="s">
        <v>1898</v>
      </c>
      <c r="C475" s="74" t="s">
        <v>1898</v>
      </c>
      <c r="D475" s="75" t="s">
        <v>2629</v>
      </c>
      <c r="E475" s="72">
        <f t="shared" si="7"/>
        <v>0</v>
      </c>
      <c r="F475" s="72">
        <v>0</v>
      </c>
      <c r="G475" s="72">
        <v>0</v>
      </c>
      <c r="H475" s="72">
        <v>0</v>
      </c>
      <c r="I475" s="72">
        <v>0</v>
      </c>
    </row>
    <row r="476" spans="1:9" ht="15" customHeight="1">
      <c r="A476" s="73" t="s">
        <v>2630</v>
      </c>
      <c r="B476" s="74" t="s">
        <v>1898</v>
      </c>
      <c r="C476" s="74" t="s">
        <v>1898</v>
      </c>
      <c r="D476" s="75" t="s">
        <v>2631</v>
      </c>
      <c r="E476" s="72">
        <f t="shared" si="7"/>
        <v>0.3</v>
      </c>
      <c r="F476" s="72">
        <v>0</v>
      </c>
      <c r="G476" s="72">
        <v>0.3</v>
      </c>
      <c r="H476" s="72">
        <v>0</v>
      </c>
      <c r="I476" s="72">
        <v>0</v>
      </c>
    </row>
    <row r="477" spans="1:9" ht="15" customHeight="1">
      <c r="A477" s="73" t="s">
        <v>2632</v>
      </c>
      <c r="B477" s="74" t="s">
        <v>1898</v>
      </c>
      <c r="C477" s="74" t="s">
        <v>1898</v>
      </c>
      <c r="D477" s="75" t="s">
        <v>2633</v>
      </c>
      <c r="E477" s="72">
        <f t="shared" si="7"/>
        <v>0</v>
      </c>
      <c r="F477" s="72">
        <v>0</v>
      </c>
      <c r="G477" s="72">
        <v>0</v>
      </c>
      <c r="H477" s="72">
        <v>0</v>
      </c>
      <c r="I477" s="72">
        <v>0</v>
      </c>
    </row>
    <row r="478" spans="1:9" ht="15" customHeight="1">
      <c r="A478" s="73" t="s">
        <v>2634</v>
      </c>
      <c r="B478" s="74" t="s">
        <v>1898</v>
      </c>
      <c r="C478" s="74" t="s">
        <v>1898</v>
      </c>
      <c r="D478" s="75" t="s">
        <v>2635</v>
      </c>
      <c r="E478" s="72">
        <f t="shared" si="7"/>
        <v>0</v>
      </c>
      <c r="F478" s="72">
        <v>0</v>
      </c>
      <c r="G478" s="72">
        <v>0</v>
      </c>
      <c r="H478" s="72">
        <v>0</v>
      </c>
      <c r="I478" s="72">
        <v>0</v>
      </c>
    </row>
    <row r="479" spans="1:9" ht="15" customHeight="1">
      <c r="A479" s="73" t="s">
        <v>2636</v>
      </c>
      <c r="B479" s="74" t="s">
        <v>1898</v>
      </c>
      <c r="C479" s="74" t="s">
        <v>1898</v>
      </c>
      <c r="D479" s="75" t="s">
        <v>1649</v>
      </c>
      <c r="E479" s="72">
        <f t="shared" si="7"/>
        <v>0.35</v>
      </c>
      <c r="F479" s="72">
        <v>0</v>
      </c>
      <c r="G479" s="72">
        <v>0</v>
      </c>
      <c r="H479" s="72">
        <v>0.35</v>
      </c>
      <c r="I479" s="72">
        <v>0</v>
      </c>
    </row>
    <row r="480" spans="1:9" ht="15" customHeight="1">
      <c r="A480" s="73" t="s">
        <v>2637</v>
      </c>
      <c r="B480" s="74" t="s">
        <v>1898</v>
      </c>
      <c r="C480" s="74" t="s">
        <v>1898</v>
      </c>
      <c r="D480" s="75" t="s">
        <v>1476</v>
      </c>
      <c r="E480" s="72">
        <f t="shared" si="7"/>
        <v>0.35</v>
      </c>
      <c r="F480" s="72">
        <v>0</v>
      </c>
      <c r="G480" s="72">
        <v>0</v>
      </c>
      <c r="H480" s="72">
        <v>0.35</v>
      </c>
      <c r="I480" s="72">
        <v>0</v>
      </c>
    </row>
    <row r="481" spans="1:9" ht="15" customHeight="1">
      <c r="A481" s="73" t="s">
        <v>2638</v>
      </c>
      <c r="B481" s="74" t="s">
        <v>1898</v>
      </c>
      <c r="C481" s="74" t="s">
        <v>1898</v>
      </c>
      <c r="D481" s="75" t="s">
        <v>1755</v>
      </c>
      <c r="E481" s="72">
        <f t="shared" si="7"/>
        <v>0</v>
      </c>
      <c r="F481" s="72">
        <v>0</v>
      </c>
      <c r="G481" s="72">
        <v>0</v>
      </c>
      <c r="H481" s="72">
        <v>0</v>
      </c>
      <c r="I481" s="72">
        <v>0</v>
      </c>
    </row>
    <row r="482" spans="1:9" ht="15" customHeight="1">
      <c r="A482" s="73" t="s">
        <v>2639</v>
      </c>
      <c r="B482" s="74" t="s">
        <v>1898</v>
      </c>
      <c r="C482" s="74" t="s">
        <v>1898</v>
      </c>
      <c r="D482" s="75" t="s">
        <v>2640</v>
      </c>
      <c r="E482" s="72">
        <f t="shared" si="7"/>
        <v>0</v>
      </c>
      <c r="F482" s="72">
        <v>0</v>
      </c>
      <c r="G482" s="72">
        <v>0</v>
      </c>
      <c r="H482" s="72">
        <v>0</v>
      </c>
      <c r="I482" s="72">
        <v>0</v>
      </c>
    </row>
    <row r="483" spans="1:9" ht="15" customHeight="1" thickBot="1">
      <c r="A483" s="76" t="s">
        <v>2641</v>
      </c>
      <c r="B483" s="77" t="s">
        <v>1898</v>
      </c>
      <c r="C483" s="77" t="s">
        <v>1898</v>
      </c>
      <c r="D483" s="78" t="s">
        <v>2642</v>
      </c>
      <c r="E483" s="72">
        <f t="shared" si="7"/>
        <v>0</v>
      </c>
      <c r="F483" s="79">
        <v>0</v>
      </c>
      <c r="G483" s="79">
        <v>0</v>
      </c>
      <c r="H483" s="79">
        <v>0</v>
      </c>
      <c r="I483" s="79">
        <v>0</v>
      </c>
    </row>
    <row r="484" spans="1:9" ht="63.75" customHeight="1">
      <c r="A484" s="65" t="s">
        <v>3059</v>
      </c>
      <c r="B484" s="65"/>
      <c r="C484" s="65"/>
      <c r="D484" s="65"/>
      <c r="E484" s="65"/>
      <c r="F484" s="65"/>
      <c r="G484" s="65"/>
      <c r="H484" s="65"/>
      <c r="I484" s="65"/>
    </row>
  </sheetData>
  <sheetProtection/>
  <mergeCells count="485">
    <mergeCell ref="F3:I3"/>
    <mergeCell ref="D2:I2"/>
    <mergeCell ref="A481:C481"/>
    <mergeCell ref="A482:C482"/>
    <mergeCell ref="A483:C483"/>
    <mergeCell ref="A475:C475"/>
    <mergeCell ref="A476:C476"/>
    <mergeCell ref="A477:C477"/>
    <mergeCell ref="A478:C478"/>
    <mergeCell ref="A479:C479"/>
    <mergeCell ref="A480:C480"/>
    <mergeCell ref="A469:C469"/>
    <mergeCell ref="A470:C470"/>
    <mergeCell ref="A471:C471"/>
    <mergeCell ref="A472:C472"/>
    <mergeCell ref="A473:C473"/>
    <mergeCell ref="A474:C474"/>
    <mergeCell ref="A463:C463"/>
    <mergeCell ref="A464:C464"/>
    <mergeCell ref="A465:C465"/>
    <mergeCell ref="A466:C466"/>
    <mergeCell ref="A467:C467"/>
    <mergeCell ref="A468:C468"/>
    <mergeCell ref="A457:C457"/>
    <mergeCell ref="A458:C458"/>
    <mergeCell ref="A459:C459"/>
    <mergeCell ref="A460:C460"/>
    <mergeCell ref="A461:C461"/>
    <mergeCell ref="A462:C462"/>
    <mergeCell ref="A451:C451"/>
    <mergeCell ref="A452:C452"/>
    <mergeCell ref="A453:C453"/>
    <mergeCell ref="A454:C454"/>
    <mergeCell ref="A455:C455"/>
    <mergeCell ref="A456:C456"/>
    <mergeCell ref="A445:C445"/>
    <mergeCell ref="A446:C446"/>
    <mergeCell ref="A447:C447"/>
    <mergeCell ref="A448:C448"/>
    <mergeCell ref="A449:C449"/>
    <mergeCell ref="A450:C450"/>
    <mergeCell ref="A439:C439"/>
    <mergeCell ref="A440:C440"/>
    <mergeCell ref="A441:C441"/>
    <mergeCell ref="A442:C442"/>
    <mergeCell ref="A443:C443"/>
    <mergeCell ref="A444:C444"/>
    <mergeCell ref="A433:C433"/>
    <mergeCell ref="A434:C434"/>
    <mergeCell ref="A435:C435"/>
    <mergeCell ref="A436:C436"/>
    <mergeCell ref="A437:C437"/>
    <mergeCell ref="A438:C438"/>
    <mergeCell ref="A427:C427"/>
    <mergeCell ref="A428:C428"/>
    <mergeCell ref="A429:C429"/>
    <mergeCell ref="A430:C430"/>
    <mergeCell ref="A431:C431"/>
    <mergeCell ref="A432:C432"/>
    <mergeCell ref="A421:C421"/>
    <mergeCell ref="A422:C422"/>
    <mergeCell ref="A423:C423"/>
    <mergeCell ref="A424:C424"/>
    <mergeCell ref="A425:C425"/>
    <mergeCell ref="A426:C426"/>
    <mergeCell ref="A415:C415"/>
    <mergeCell ref="A416:C416"/>
    <mergeCell ref="A417:C417"/>
    <mergeCell ref="A418:C418"/>
    <mergeCell ref="A419:C419"/>
    <mergeCell ref="A420:C420"/>
    <mergeCell ref="A409:C409"/>
    <mergeCell ref="A410:C410"/>
    <mergeCell ref="A411:C411"/>
    <mergeCell ref="A412:C412"/>
    <mergeCell ref="A413:C413"/>
    <mergeCell ref="A414:C414"/>
    <mergeCell ref="A403:C403"/>
    <mergeCell ref="A404:C404"/>
    <mergeCell ref="A405:C405"/>
    <mergeCell ref="A406:C406"/>
    <mergeCell ref="A407:C407"/>
    <mergeCell ref="A408:C408"/>
    <mergeCell ref="A397:C397"/>
    <mergeCell ref="A398:C398"/>
    <mergeCell ref="A399:C399"/>
    <mergeCell ref="A400:C400"/>
    <mergeCell ref="A401:C401"/>
    <mergeCell ref="A402:C402"/>
    <mergeCell ref="A391:C391"/>
    <mergeCell ref="A392:C392"/>
    <mergeCell ref="A393:C393"/>
    <mergeCell ref="A394:C394"/>
    <mergeCell ref="A395:C395"/>
    <mergeCell ref="A396:C396"/>
    <mergeCell ref="A385:C385"/>
    <mergeCell ref="A386:C386"/>
    <mergeCell ref="A387:C387"/>
    <mergeCell ref="A388:C388"/>
    <mergeCell ref="A389:C389"/>
    <mergeCell ref="A390:C390"/>
    <mergeCell ref="A379:C379"/>
    <mergeCell ref="A380:C380"/>
    <mergeCell ref="A381:C381"/>
    <mergeCell ref="A382:C382"/>
    <mergeCell ref="A383:C383"/>
    <mergeCell ref="A384:C384"/>
    <mergeCell ref="A373:C373"/>
    <mergeCell ref="A374:C374"/>
    <mergeCell ref="A375:C375"/>
    <mergeCell ref="A376:C376"/>
    <mergeCell ref="A377:C377"/>
    <mergeCell ref="A378:C378"/>
    <mergeCell ref="A367:C367"/>
    <mergeCell ref="A368:C368"/>
    <mergeCell ref="A369:C369"/>
    <mergeCell ref="A370:C370"/>
    <mergeCell ref="A371:C371"/>
    <mergeCell ref="A372:C372"/>
    <mergeCell ref="A361:C361"/>
    <mergeCell ref="A362:C362"/>
    <mergeCell ref="A363:C363"/>
    <mergeCell ref="A364:C364"/>
    <mergeCell ref="A365:C365"/>
    <mergeCell ref="A366:C366"/>
    <mergeCell ref="A355:C355"/>
    <mergeCell ref="A356:C356"/>
    <mergeCell ref="A357:C357"/>
    <mergeCell ref="A358:C358"/>
    <mergeCell ref="A359:C359"/>
    <mergeCell ref="A360:C360"/>
    <mergeCell ref="A349:C349"/>
    <mergeCell ref="A350:C350"/>
    <mergeCell ref="A351:C351"/>
    <mergeCell ref="A352:C352"/>
    <mergeCell ref="A353:C353"/>
    <mergeCell ref="A354:C354"/>
    <mergeCell ref="A343:C343"/>
    <mergeCell ref="A344:C344"/>
    <mergeCell ref="A345:C345"/>
    <mergeCell ref="A346:C346"/>
    <mergeCell ref="A347:C347"/>
    <mergeCell ref="A348:C348"/>
    <mergeCell ref="A337:C337"/>
    <mergeCell ref="A338:C338"/>
    <mergeCell ref="A339:C339"/>
    <mergeCell ref="A340:C340"/>
    <mergeCell ref="A341:C341"/>
    <mergeCell ref="A342:C342"/>
    <mergeCell ref="A331:C331"/>
    <mergeCell ref="A332:C332"/>
    <mergeCell ref="A333:C333"/>
    <mergeCell ref="A334:C334"/>
    <mergeCell ref="A335:C335"/>
    <mergeCell ref="A336:C336"/>
    <mergeCell ref="A325:C325"/>
    <mergeCell ref="A326:C326"/>
    <mergeCell ref="A327:C327"/>
    <mergeCell ref="A328:C328"/>
    <mergeCell ref="A329:C329"/>
    <mergeCell ref="A330:C330"/>
    <mergeCell ref="A319:C319"/>
    <mergeCell ref="A320:C320"/>
    <mergeCell ref="A321:C321"/>
    <mergeCell ref="A322:C322"/>
    <mergeCell ref="A323:C323"/>
    <mergeCell ref="A324:C324"/>
    <mergeCell ref="A313:C313"/>
    <mergeCell ref="A314:C314"/>
    <mergeCell ref="A315:C315"/>
    <mergeCell ref="A316:C316"/>
    <mergeCell ref="A317:C317"/>
    <mergeCell ref="A318:C318"/>
    <mergeCell ref="A307:C307"/>
    <mergeCell ref="A308:C308"/>
    <mergeCell ref="A309:C309"/>
    <mergeCell ref="A310:C310"/>
    <mergeCell ref="A311:C311"/>
    <mergeCell ref="A312:C312"/>
    <mergeCell ref="A301:C301"/>
    <mergeCell ref="A302:C302"/>
    <mergeCell ref="A303:C303"/>
    <mergeCell ref="A304:C304"/>
    <mergeCell ref="A305:C305"/>
    <mergeCell ref="A306:C306"/>
    <mergeCell ref="A295:C295"/>
    <mergeCell ref="A296:C296"/>
    <mergeCell ref="A297:C297"/>
    <mergeCell ref="A298:C298"/>
    <mergeCell ref="A299:C299"/>
    <mergeCell ref="A300:C300"/>
    <mergeCell ref="A289:C289"/>
    <mergeCell ref="A290:C290"/>
    <mergeCell ref="A291:C291"/>
    <mergeCell ref="A292:C292"/>
    <mergeCell ref="A293:C293"/>
    <mergeCell ref="A294:C294"/>
    <mergeCell ref="A283:C283"/>
    <mergeCell ref="A284:C284"/>
    <mergeCell ref="A285:C285"/>
    <mergeCell ref="A286:C286"/>
    <mergeCell ref="A287:C287"/>
    <mergeCell ref="A288:C288"/>
    <mergeCell ref="A277:C277"/>
    <mergeCell ref="A278:C278"/>
    <mergeCell ref="A279:C279"/>
    <mergeCell ref="A280:C280"/>
    <mergeCell ref="A281:C281"/>
    <mergeCell ref="A282:C282"/>
    <mergeCell ref="A271:C271"/>
    <mergeCell ref="A272:C272"/>
    <mergeCell ref="A273:C273"/>
    <mergeCell ref="A274:C274"/>
    <mergeCell ref="A275:C275"/>
    <mergeCell ref="A276:C276"/>
    <mergeCell ref="A265:C265"/>
    <mergeCell ref="A266:C266"/>
    <mergeCell ref="A267:C267"/>
    <mergeCell ref="A268:C268"/>
    <mergeCell ref="A269:C269"/>
    <mergeCell ref="A270:C270"/>
    <mergeCell ref="A259:C259"/>
    <mergeCell ref="A260:C260"/>
    <mergeCell ref="A261:C261"/>
    <mergeCell ref="A262:C262"/>
    <mergeCell ref="A263:C263"/>
    <mergeCell ref="A264:C264"/>
    <mergeCell ref="A253:C253"/>
    <mergeCell ref="A254:C254"/>
    <mergeCell ref="A255:C255"/>
    <mergeCell ref="A256:C256"/>
    <mergeCell ref="A257:C257"/>
    <mergeCell ref="A258:C258"/>
    <mergeCell ref="A247:C247"/>
    <mergeCell ref="A248:C248"/>
    <mergeCell ref="A249:C249"/>
    <mergeCell ref="A250:C250"/>
    <mergeCell ref="A251:C251"/>
    <mergeCell ref="A252:C252"/>
    <mergeCell ref="A241:C241"/>
    <mergeCell ref="A242:C242"/>
    <mergeCell ref="A243:C243"/>
    <mergeCell ref="A244:C244"/>
    <mergeCell ref="A245:C245"/>
    <mergeCell ref="A246:C246"/>
    <mergeCell ref="A235:C235"/>
    <mergeCell ref="A236:C236"/>
    <mergeCell ref="A237:C237"/>
    <mergeCell ref="A238:C238"/>
    <mergeCell ref="A239:C239"/>
    <mergeCell ref="A240:C240"/>
    <mergeCell ref="A229:C229"/>
    <mergeCell ref="A230:C230"/>
    <mergeCell ref="A231:C231"/>
    <mergeCell ref="A232:C232"/>
    <mergeCell ref="A233:C233"/>
    <mergeCell ref="A234:C234"/>
    <mergeCell ref="A223:C223"/>
    <mergeCell ref="A224:C224"/>
    <mergeCell ref="A225:C225"/>
    <mergeCell ref="A226:C226"/>
    <mergeCell ref="A227:C227"/>
    <mergeCell ref="A228:C228"/>
    <mergeCell ref="A217:C217"/>
    <mergeCell ref="A218:C218"/>
    <mergeCell ref="A219:C219"/>
    <mergeCell ref="A220:C220"/>
    <mergeCell ref="A221:C221"/>
    <mergeCell ref="A222:C222"/>
    <mergeCell ref="A211:C211"/>
    <mergeCell ref="A212:C212"/>
    <mergeCell ref="A213:C213"/>
    <mergeCell ref="A214:C214"/>
    <mergeCell ref="A215:C215"/>
    <mergeCell ref="A216:C216"/>
    <mergeCell ref="A205:C205"/>
    <mergeCell ref="A206:C206"/>
    <mergeCell ref="A207:C207"/>
    <mergeCell ref="A208:C208"/>
    <mergeCell ref="A209:C209"/>
    <mergeCell ref="A210:C210"/>
    <mergeCell ref="A199:C199"/>
    <mergeCell ref="A200:C200"/>
    <mergeCell ref="A201:C201"/>
    <mergeCell ref="A202:C202"/>
    <mergeCell ref="A203:C203"/>
    <mergeCell ref="A204:C204"/>
    <mergeCell ref="A193:C193"/>
    <mergeCell ref="A194:C194"/>
    <mergeCell ref="A195:C195"/>
    <mergeCell ref="A196:C196"/>
    <mergeCell ref="A197:C197"/>
    <mergeCell ref="A198:C198"/>
    <mergeCell ref="A187:C187"/>
    <mergeCell ref="A188:C188"/>
    <mergeCell ref="A189:C189"/>
    <mergeCell ref="A190:C190"/>
    <mergeCell ref="A191:C191"/>
    <mergeCell ref="A192:C192"/>
    <mergeCell ref="A181:C181"/>
    <mergeCell ref="A182:C182"/>
    <mergeCell ref="A183:C183"/>
    <mergeCell ref="A184:C184"/>
    <mergeCell ref="A185:C185"/>
    <mergeCell ref="A186:C186"/>
    <mergeCell ref="A175:C175"/>
    <mergeCell ref="A176:C176"/>
    <mergeCell ref="A177:C177"/>
    <mergeCell ref="A178:C178"/>
    <mergeCell ref="A179:C179"/>
    <mergeCell ref="A180:C180"/>
    <mergeCell ref="A169:C169"/>
    <mergeCell ref="A170:C170"/>
    <mergeCell ref="A171:C171"/>
    <mergeCell ref="A172:C172"/>
    <mergeCell ref="A173:C173"/>
    <mergeCell ref="A174:C174"/>
    <mergeCell ref="A163:C163"/>
    <mergeCell ref="A164:C164"/>
    <mergeCell ref="A165:C165"/>
    <mergeCell ref="A166:C166"/>
    <mergeCell ref="A167:C167"/>
    <mergeCell ref="A168:C168"/>
    <mergeCell ref="A157:C157"/>
    <mergeCell ref="A158:C158"/>
    <mergeCell ref="A159:C159"/>
    <mergeCell ref="A160:C160"/>
    <mergeCell ref="A161:C161"/>
    <mergeCell ref="A162:C162"/>
    <mergeCell ref="A151:C151"/>
    <mergeCell ref="A152:C152"/>
    <mergeCell ref="A153:C153"/>
    <mergeCell ref="A154:C154"/>
    <mergeCell ref="A155:C155"/>
    <mergeCell ref="A156:C156"/>
    <mergeCell ref="A145:C145"/>
    <mergeCell ref="A146:C146"/>
    <mergeCell ref="A147:C147"/>
    <mergeCell ref="A148:C148"/>
    <mergeCell ref="A149:C149"/>
    <mergeCell ref="A150:C150"/>
    <mergeCell ref="A139:C139"/>
    <mergeCell ref="A140:C140"/>
    <mergeCell ref="A141:C141"/>
    <mergeCell ref="A142:C142"/>
    <mergeCell ref="A143:C143"/>
    <mergeCell ref="A144:C144"/>
    <mergeCell ref="A133:C133"/>
    <mergeCell ref="A134:C134"/>
    <mergeCell ref="A135:C135"/>
    <mergeCell ref="A136:C136"/>
    <mergeCell ref="A137:C137"/>
    <mergeCell ref="A138:C138"/>
    <mergeCell ref="A127:C127"/>
    <mergeCell ref="A128:C128"/>
    <mergeCell ref="A129:C129"/>
    <mergeCell ref="A130:C130"/>
    <mergeCell ref="A131:C131"/>
    <mergeCell ref="A132:C132"/>
    <mergeCell ref="A121:C121"/>
    <mergeCell ref="A122:C122"/>
    <mergeCell ref="A123:C123"/>
    <mergeCell ref="A124:C124"/>
    <mergeCell ref="A125:C125"/>
    <mergeCell ref="A126:C126"/>
    <mergeCell ref="A115:C115"/>
    <mergeCell ref="A116:C116"/>
    <mergeCell ref="A117:C117"/>
    <mergeCell ref="A118:C118"/>
    <mergeCell ref="A119:C119"/>
    <mergeCell ref="A120:C120"/>
    <mergeCell ref="A109:C109"/>
    <mergeCell ref="A110:C110"/>
    <mergeCell ref="A111:C111"/>
    <mergeCell ref="A112:C112"/>
    <mergeCell ref="A113:C113"/>
    <mergeCell ref="A114:C114"/>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24:C24"/>
    <mergeCell ref="A13:C13"/>
    <mergeCell ref="A14:C14"/>
    <mergeCell ref="A15:C15"/>
    <mergeCell ref="A16:C16"/>
    <mergeCell ref="A17:C17"/>
    <mergeCell ref="A18:C18"/>
    <mergeCell ref="A19:C19"/>
    <mergeCell ref="A11:C11"/>
    <mergeCell ref="A12:C12"/>
    <mergeCell ref="A4:C4"/>
    <mergeCell ref="A22:C22"/>
    <mergeCell ref="A23:C23"/>
    <mergeCell ref="A6:C6"/>
    <mergeCell ref="A1:I1"/>
    <mergeCell ref="A484:I484"/>
    <mergeCell ref="A20:C20"/>
    <mergeCell ref="A21:C21"/>
    <mergeCell ref="A3:D3"/>
    <mergeCell ref="E3:E4"/>
    <mergeCell ref="A7:C7"/>
    <mergeCell ref="A8:C8"/>
    <mergeCell ref="A9:C9"/>
    <mergeCell ref="A10:C10"/>
  </mergeCells>
  <printOptions/>
  <pageMargins left="0.7480314960629921" right="0.7480314960629921" top="0.984251968503937" bottom="0.984251968503937" header="0.5118110236220472" footer="0.5118110236220472"/>
  <pageSetup firstPageNumber="141" useFirstPageNumber="1" horizontalDpi="600" verticalDpi="600" orientation="portrait" paperSize="9"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B774"/>
  <sheetViews>
    <sheetView showGridLines="0" showZeros="0" zoomScalePageLayoutView="0" workbookViewId="0" topLeftCell="A1">
      <selection activeCell="A15" sqref="A15"/>
    </sheetView>
  </sheetViews>
  <sheetFormatPr defaultColWidth="9.140625" defaultRowHeight="15"/>
  <cols>
    <col min="1" max="1" width="59.28125" style="1" customWidth="1"/>
    <col min="2" max="2" width="20.57421875" style="1" customWidth="1"/>
    <col min="3" max="16384" width="9.140625" style="2" customWidth="1"/>
  </cols>
  <sheetData>
    <row r="1" spans="1:2" s="1" customFormat="1" ht="28.5" customHeight="1">
      <c r="A1" s="47" t="s">
        <v>2869</v>
      </c>
      <c r="B1" s="47"/>
    </row>
    <row r="2" spans="1:2" s="1" customFormat="1" ht="16.5" customHeight="1">
      <c r="A2" s="48" t="s">
        <v>0</v>
      </c>
      <c r="B2" s="48"/>
    </row>
    <row r="3" spans="1:2" s="1" customFormat="1" ht="16.5" customHeight="1">
      <c r="A3" s="15" t="s">
        <v>1</v>
      </c>
      <c r="B3" s="15" t="s">
        <v>2</v>
      </c>
    </row>
    <row r="4" spans="1:2" s="1" customFormat="1" ht="17.25" customHeight="1">
      <c r="A4" s="16" t="s">
        <v>3</v>
      </c>
      <c r="B4" s="17">
        <f>B5+B44+B64+B72+B193+B256+B262+B267+B281+B290+B296+B305+B314+B317+B320+B323+B334+B338+B341+B344+B347</f>
        <v>73810</v>
      </c>
    </row>
    <row r="5" spans="1:2" s="1" customFormat="1" ht="17.25" customHeight="1">
      <c r="A5" s="16" t="s">
        <v>4</v>
      </c>
      <c r="B5" s="17">
        <f>SUM(B6,B27,B31,B34,B41)</f>
        <v>35653</v>
      </c>
    </row>
    <row r="6" spans="1:2" s="1" customFormat="1" ht="17.25" customHeight="1">
      <c r="A6" s="16" t="s">
        <v>5</v>
      </c>
      <c r="B6" s="17">
        <f>SUM(B7:B26)</f>
        <v>25644</v>
      </c>
    </row>
    <row r="7" spans="1:2" s="1" customFormat="1" ht="17.25" customHeight="1">
      <c r="A7" s="18" t="s">
        <v>6</v>
      </c>
      <c r="B7" s="17">
        <v>839</v>
      </c>
    </row>
    <row r="8" spans="1:2" s="1" customFormat="1" ht="17.25" customHeight="1">
      <c r="A8" s="18" t="s">
        <v>7</v>
      </c>
      <c r="B8" s="17">
        <v>114</v>
      </c>
    </row>
    <row r="9" spans="1:2" s="1" customFormat="1" ht="17.25" customHeight="1">
      <c r="A9" s="18" t="s">
        <v>8</v>
      </c>
      <c r="B9" s="17">
        <v>12056</v>
      </c>
    </row>
    <row r="10" spans="1:2" s="1" customFormat="1" ht="17.25" customHeight="1">
      <c r="A10" s="18" t="s">
        <v>9</v>
      </c>
      <c r="B10" s="17">
        <v>0</v>
      </c>
    </row>
    <row r="11" spans="1:2" s="1" customFormat="1" ht="17.25" customHeight="1">
      <c r="A11" s="18" t="s">
        <v>10</v>
      </c>
      <c r="B11" s="17">
        <v>1052</v>
      </c>
    </row>
    <row r="12" spans="1:2" s="1" customFormat="1" ht="17.25" customHeight="1">
      <c r="A12" s="18" t="s">
        <v>11</v>
      </c>
      <c r="B12" s="17">
        <v>10282</v>
      </c>
    </row>
    <row r="13" spans="1:2" s="1" customFormat="1" ht="17.25" customHeight="1">
      <c r="A13" s="18" t="s">
        <v>12</v>
      </c>
      <c r="B13" s="17">
        <v>608</v>
      </c>
    </row>
    <row r="14" spans="1:2" s="1" customFormat="1" ht="17.25" customHeight="1">
      <c r="A14" s="18" t="s">
        <v>13</v>
      </c>
      <c r="B14" s="17">
        <v>162</v>
      </c>
    </row>
    <row r="15" spans="1:2" s="1" customFormat="1" ht="17.25" customHeight="1">
      <c r="A15" s="18" t="s">
        <v>14</v>
      </c>
      <c r="B15" s="17">
        <v>-256</v>
      </c>
    </row>
    <row r="16" spans="1:2" s="1" customFormat="1" ht="17.25" customHeight="1">
      <c r="A16" s="18" t="s">
        <v>15</v>
      </c>
      <c r="B16" s="17">
        <v>0</v>
      </c>
    </row>
    <row r="17" spans="1:2" s="1" customFormat="1" ht="17.25" customHeight="1">
      <c r="A17" s="18" t="s">
        <v>16</v>
      </c>
      <c r="B17" s="17">
        <v>-9</v>
      </c>
    </row>
    <row r="18" spans="1:2" s="1" customFormat="1" ht="17.25" customHeight="1">
      <c r="A18" s="18" t="s">
        <v>17</v>
      </c>
      <c r="B18" s="17">
        <v>0</v>
      </c>
    </row>
    <row r="19" spans="1:2" s="1" customFormat="1" ht="17.25" customHeight="1">
      <c r="A19" s="18" t="s">
        <v>18</v>
      </c>
      <c r="B19" s="17">
        <v>0</v>
      </c>
    </row>
    <row r="20" spans="1:2" s="1" customFormat="1" ht="17.25" customHeight="1">
      <c r="A20" s="18" t="s">
        <v>19</v>
      </c>
      <c r="B20" s="17">
        <v>0</v>
      </c>
    </row>
    <row r="21" spans="1:2" s="1" customFormat="1" ht="17.25" customHeight="1">
      <c r="A21" s="18" t="s">
        <v>20</v>
      </c>
      <c r="B21" s="17">
        <v>-207</v>
      </c>
    </row>
    <row r="22" spans="1:2" s="1" customFormat="1" ht="17.25" customHeight="1">
      <c r="A22" s="18" t="s">
        <v>2680</v>
      </c>
      <c r="B22" s="17">
        <v>0</v>
      </c>
    </row>
    <row r="23" spans="1:2" s="1" customFormat="1" ht="17.25" customHeight="1">
      <c r="A23" s="18" t="s">
        <v>21</v>
      </c>
      <c r="B23" s="17">
        <v>-51</v>
      </c>
    </row>
    <row r="24" spans="1:2" s="1" customFormat="1" ht="17.25" customHeight="1">
      <c r="A24" s="18" t="s">
        <v>22</v>
      </c>
      <c r="B24" s="17">
        <v>1054</v>
      </c>
    </row>
    <row r="25" spans="1:2" s="1" customFormat="1" ht="17.25" customHeight="1">
      <c r="A25" s="18" t="s">
        <v>23</v>
      </c>
      <c r="B25" s="17">
        <v>0</v>
      </c>
    </row>
    <row r="26" spans="1:2" s="1" customFormat="1" ht="17.25" customHeight="1">
      <c r="A26" s="18" t="s">
        <v>2681</v>
      </c>
      <c r="B26" s="17">
        <v>0</v>
      </c>
    </row>
    <row r="27" spans="1:2" s="1" customFormat="1" ht="17.25" customHeight="1">
      <c r="A27" s="16" t="s">
        <v>2682</v>
      </c>
      <c r="B27" s="17">
        <f>SUM(B28:B30)</f>
        <v>0</v>
      </c>
    </row>
    <row r="28" spans="1:2" s="1" customFormat="1" ht="17.25" customHeight="1">
      <c r="A28" s="18" t="s">
        <v>2683</v>
      </c>
      <c r="B28" s="17">
        <v>0</v>
      </c>
    </row>
    <row r="29" spans="1:2" s="1" customFormat="1" ht="17.25" customHeight="1">
      <c r="A29" s="18" t="s">
        <v>2684</v>
      </c>
      <c r="B29" s="17">
        <v>0</v>
      </c>
    </row>
    <row r="30" spans="1:2" s="1" customFormat="1" ht="17.25" customHeight="1">
      <c r="A30" s="18" t="s">
        <v>2685</v>
      </c>
      <c r="B30" s="17">
        <v>0</v>
      </c>
    </row>
    <row r="31" spans="1:2" s="1" customFormat="1" ht="17.25" customHeight="1">
      <c r="A31" s="16" t="s">
        <v>2686</v>
      </c>
      <c r="B31" s="17">
        <f>B32+B33</f>
        <v>0</v>
      </c>
    </row>
    <row r="32" spans="1:2" s="1" customFormat="1" ht="17.25" customHeight="1">
      <c r="A32" s="18" t="s">
        <v>2687</v>
      </c>
      <c r="B32" s="17">
        <v>0</v>
      </c>
    </row>
    <row r="33" spans="1:2" s="1" customFormat="1" ht="17.25" customHeight="1">
      <c r="A33" s="18" t="s">
        <v>2688</v>
      </c>
      <c r="B33" s="17">
        <v>0</v>
      </c>
    </row>
    <row r="34" spans="1:2" s="1" customFormat="1" ht="17.25" customHeight="1">
      <c r="A34" s="16" t="s">
        <v>24</v>
      </c>
      <c r="B34" s="17">
        <f>SUM(B35:B40)</f>
        <v>10009</v>
      </c>
    </row>
    <row r="35" spans="1:2" s="1" customFormat="1" ht="17.25" customHeight="1">
      <c r="A35" s="18" t="s">
        <v>25</v>
      </c>
      <c r="B35" s="17">
        <v>9997</v>
      </c>
    </row>
    <row r="36" spans="1:2" s="1" customFormat="1" ht="17.25" customHeight="1">
      <c r="A36" s="18" t="s">
        <v>2689</v>
      </c>
      <c r="B36" s="17">
        <v>0</v>
      </c>
    </row>
    <row r="37" spans="1:2" s="1" customFormat="1" ht="17.25" customHeight="1">
      <c r="A37" s="18" t="s">
        <v>26</v>
      </c>
      <c r="B37" s="17">
        <v>0</v>
      </c>
    </row>
    <row r="38" spans="1:2" s="1" customFormat="1" ht="17.25" customHeight="1">
      <c r="A38" s="18" t="s">
        <v>27</v>
      </c>
      <c r="B38" s="17">
        <v>12</v>
      </c>
    </row>
    <row r="39" spans="1:2" s="1" customFormat="1" ht="17.25" customHeight="1">
      <c r="A39" s="18" t="s">
        <v>28</v>
      </c>
      <c r="B39" s="17">
        <v>0</v>
      </c>
    </row>
    <row r="40" spans="1:2" s="1" customFormat="1" ht="17.25" customHeight="1">
      <c r="A40" s="18" t="s">
        <v>29</v>
      </c>
      <c r="B40" s="17">
        <v>0</v>
      </c>
    </row>
    <row r="41" spans="1:2" s="1" customFormat="1" ht="17.25" customHeight="1">
      <c r="A41" s="16" t="s">
        <v>2690</v>
      </c>
      <c r="B41" s="17">
        <f>SUM(B42:B43)</f>
        <v>0</v>
      </c>
    </row>
    <row r="42" spans="1:2" s="1" customFormat="1" ht="17.25" customHeight="1">
      <c r="A42" s="18" t="s">
        <v>2691</v>
      </c>
      <c r="B42" s="17">
        <v>0</v>
      </c>
    </row>
    <row r="43" spans="1:2" s="1" customFormat="1" ht="17.25" customHeight="1">
      <c r="A43" s="18" t="s">
        <v>2692</v>
      </c>
      <c r="B43" s="17">
        <v>0</v>
      </c>
    </row>
    <row r="44" spans="1:2" s="1" customFormat="1" ht="17.25" customHeight="1">
      <c r="A44" s="16" t="s">
        <v>2693</v>
      </c>
      <c r="B44" s="17">
        <f>SUM(B45,B57,B63)</f>
        <v>0</v>
      </c>
    </row>
    <row r="45" spans="1:2" s="1" customFormat="1" ht="17.25" customHeight="1">
      <c r="A45" s="16" t="s">
        <v>2694</v>
      </c>
      <c r="B45" s="17">
        <f>SUM(B46:B56)</f>
        <v>0</v>
      </c>
    </row>
    <row r="46" spans="1:2" s="1" customFormat="1" ht="17.25" customHeight="1">
      <c r="A46" s="18" t="s">
        <v>2695</v>
      </c>
      <c r="B46" s="17">
        <v>0</v>
      </c>
    </row>
    <row r="47" spans="1:2" s="1" customFormat="1" ht="17.25" customHeight="1">
      <c r="A47" s="18" t="s">
        <v>2696</v>
      </c>
      <c r="B47" s="17">
        <v>0</v>
      </c>
    </row>
    <row r="48" spans="1:2" s="1" customFormat="1" ht="17.25" customHeight="1">
      <c r="A48" s="18" t="s">
        <v>2697</v>
      </c>
      <c r="B48" s="17">
        <v>0</v>
      </c>
    </row>
    <row r="49" spans="1:2" s="1" customFormat="1" ht="17.25" customHeight="1">
      <c r="A49" s="18" t="s">
        <v>2698</v>
      </c>
      <c r="B49" s="17">
        <v>0</v>
      </c>
    </row>
    <row r="50" spans="1:2" s="1" customFormat="1" ht="17.25" customHeight="1">
      <c r="A50" s="18" t="s">
        <v>2699</v>
      </c>
      <c r="B50" s="17">
        <v>0</v>
      </c>
    </row>
    <row r="51" spans="1:2" s="1" customFormat="1" ht="17.25" customHeight="1">
      <c r="A51" s="18" t="s">
        <v>2700</v>
      </c>
      <c r="B51" s="17">
        <v>0</v>
      </c>
    </row>
    <row r="52" spans="1:2" s="1" customFormat="1" ht="17.25" customHeight="1">
      <c r="A52" s="18" t="s">
        <v>2701</v>
      </c>
      <c r="B52" s="17">
        <v>0</v>
      </c>
    </row>
    <row r="53" spans="1:2" s="1" customFormat="1" ht="17.25" customHeight="1">
      <c r="A53" s="18" t="s">
        <v>2702</v>
      </c>
      <c r="B53" s="17">
        <v>0</v>
      </c>
    </row>
    <row r="54" spans="1:2" s="1" customFormat="1" ht="17.25" customHeight="1">
      <c r="A54" s="18" t="s">
        <v>2703</v>
      </c>
      <c r="B54" s="17">
        <v>0</v>
      </c>
    </row>
    <row r="55" spans="1:2" s="1" customFormat="1" ht="17.25" customHeight="1">
      <c r="A55" s="18" t="s">
        <v>2704</v>
      </c>
      <c r="B55" s="17">
        <v>0</v>
      </c>
    </row>
    <row r="56" spans="1:2" s="1" customFormat="1" ht="17.25" customHeight="1">
      <c r="A56" s="18" t="s">
        <v>2705</v>
      </c>
      <c r="B56" s="17">
        <v>0</v>
      </c>
    </row>
    <row r="57" spans="1:2" s="1" customFormat="1" ht="17.25" customHeight="1">
      <c r="A57" s="16" t="s">
        <v>2706</v>
      </c>
      <c r="B57" s="17">
        <f>SUM(B58:B62)</f>
        <v>0</v>
      </c>
    </row>
    <row r="58" spans="1:2" s="1" customFormat="1" ht="17.25" customHeight="1">
      <c r="A58" s="18" t="s">
        <v>2707</v>
      </c>
      <c r="B58" s="17">
        <v>0</v>
      </c>
    </row>
    <row r="59" spans="1:2" s="1" customFormat="1" ht="17.25" customHeight="1">
      <c r="A59" s="18" t="s">
        <v>2708</v>
      </c>
      <c r="B59" s="17">
        <v>0</v>
      </c>
    </row>
    <row r="60" spans="1:2" s="1" customFormat="1" ht="17.25" customHeight="1">
      <c r="A60" s="18" t="s">
        <v>2709</v>
      </c>
      <c r="B60" s="17">
        <v>0</v>
      </c>
    </row>
    <row r="61" spans="1:2" s="1" customFormat="1" ht="17.25" customHeight="1">
      <c r="A61" s="18" t="s">
        <v>2710</v>
      </c>
      <c r="B61" s="17">
        <v>0</v>
      </c>
    </row>
    <row r="62" spans="1:2" s="1" customFormat="1" ht="17.25" customHeight="1">
      <c r="A62" s="18" t="s">
        <v>2711</v>
      </c>
      <c r="B62" s="17">
        <v>0</v>
      </c>
    </row>
    <row r="63" spans="1:2" s="1" customFormat="1" ht="17.25" customHeight="1">
      <c r="A63" s="16" t="s">
        <v>2712</v>
      </c>
      <c r="B63" s="17">
        <v>0</v>
      </c>
    </row>
    <row r="64" spans="1:2" s="1" customFormat="1" ht="17.25" customHeight="1">
      <c r="A64" s="16" t="s">
        <v>30</v>
      </c>
      <c r="B64" s="17">
        <f>SUM(B65,B66,B69:B71)</f>
        <v>46</v>
      </c>
    </row>
    <row r="65" spans="1:2" s="1" customFormat="1" ht="17.25" customHeight="1">
      <c r="A65" s="16" t="s">
        <v>31</v>
      </c>
      <c r="B65" s="17">
        <v>0</v>
      </c>
    </row>
    <row r="66" spans="1:2" s="1" customFormat="1" ht="17.25" customHeight="1">
      <c r="A66" s="16" t="s">
        <v>32</v>
      </c>
      <c r="B66" s="17">
        <f>SUM(B67:B68)</f>
        <v>0</v>
      </c>
    </row>
    <row r="67" spans="1:2" s="1" customFormat="1" ht="17.25" customHeight="1">
      <c r="A67" s="18" t="s">
        <v>33</v>
      </c>
      <c r="B67" s="17">
        <v>0</v>
      </c>
    </row>
    <row r="68" spans="1:2" s="1" customFormat="1" ht="17.25" customHeight="1">
      <c r="A68" s="18" t="s">
        <v>34</v>
      </c>
      <c r="B68" s="17">
        <v>0</v>
      </c>
    </row>
    <row r="69" spans="1:2" s="1" customFormat="1" ht="17.25" customHeight="1">
      <c r="A69" s="16" t="s">
        <v>35</v>
      </c>
      <c r="B69" s="17">
        <v>32</v>
      </c>
    </row>
    <row r="70" spans="1:2" s="1" customFormat="1" ht="17.25" customHeight="1">
      <c r="A70" s="16" t="s">
        <v>36</v>
      </c>
      <c r="B70" s="17">
        <v>14</v>
      </c>
    </row>
    <row r="71" spans="1:2" s="1" customFormat="1" ht="17.25" customHeight="1">
      <c r="A71" s="16" t="s">
        <v>37</v>
      </c>
      <c r="B71" s="17">
        <v>0</v>
      </c>
    </row>
    <row r="72" spans="1:2" s="1" customFormat="1" ht="17.25" customHeight="1">
      <c r="A72" s="16" t="s">
        <v>38</v>
      </c>
      <c r="B72" s="17">
        <f>SUM(B73:B89,B93:B98,B102,B107:B108,B112:B118,B133:B134,B137:B139,B144,B149,B154,B159,B164,B169,B174,B179,B184,B189)</f>
        <v>6045</v>
      </c>
    </row>
    <row r="73" spans="1:2" s="1" customFormat="1" ht="17.25" customHeight="1">
      <c r="A73" s="16" t="s">
        <v>39</v>
      </c>
      <c r="B73" s="17">
        <v>150</v>
      </c>
    </row>
    <row r="74" spans="1:2" s="1" customFormat="1" ht="17.25" customHeight="1">
      <c r="A74" s="16" t="s">
        <v>40</v>
      </c>
      <c r="B74" s="17">
        <v>0</v>
      </c>
    </row>
    <row r="75" spans="1:2" s="1" customFormat="1" ht="17.25" customHeight="1">
      <c r="A75" s="16" t="s">
        <v>41</v>
      </c>
      <c r="B75" s="17">
        <v>0</v>
      </c>
    </row>
    <row r="76" spans="1:2" s="1" customFormat="1" ht="17.25" customHeight="1">
      <c r="A76" s="16" t="s">
        <v>42</v>
      </c>
      <c r="B76" s="17">
        <v>0</v>
      </c>
    </row>
    <row r="77" spans="1:2" s="1" customFormat="1" ht="17.25" customHeight="1">
      <c r="A77" s="16" t="s">
        <v>43</v>
      </c>
      <c r="B77" s="17">
        <v>0</v>
      </c>
    </row>
    <row r="78" spans="1:2" s="1" customFormat="1" ht="17.25" customHeight="1">
      <c r="A78" s="16" t="s">
        <v>44</v>
      </c>
      <c r="B78" s="17">
        <v>0</v>
      </c>
    </row>
    <row r="79" spans="1:2" s="1" customFormat="1" ht="17.25" customHeight="1">
      <c r="A79" s="16" t="s">
        <v>45</v>
      </c>
      <c r="B79" s="17">
        <v>0</v>
      </c>
    </row>
    <row r="80" spans="1:2" s="1" customFormat="1" ht="17.25" customHeight="1">
      <c r="A80" s="16" t="s">
        <v>46</v>
      </c>
      <c r="B80" s="17">
        <v>0</v>
      </c>
    </row>
    <row r="81" spans="1:2" s="1" customFormat="1" ht="17.25" customHeight="1">
      <c r="A81" s="16" t="s">
        <v>47</v>
      </c>
      <c r="B81" s="17">
        <v>0</v>
      </c>
    </row>
    <row r="82" spans="1:2" s="1" customFormat="1" ht="17.25" customHeight="1">
      <c r="A82" s="16" t="s">
        <v>48</v>
      </c>
      <c r="B82" s="17">
        <v>0</v>
      </c>
    </row>
    <row r="83" spans="1:2" s="1" customFormat="1" ht="17.25" customHeight="1">
      <c r="A83" s="16" t="s">
        <v>49</v>
      </c>
      <c r="B83" s="17">
        <v>0</v>
      </c>
    </row>
    <row r="84" spans="1:2" s="1" customFormat="1" ht="17.25" customHeight="1">
      <c r="A84" s="16" t="s">
        <v>50</v>
      </c>
      <c r="B84" s="17">
        <v>0</v>
      </c>
    </row>
    <row r="85" spans="1:2" s="1" customFormat="1" ht="17.25" customHeight="1">
      <c r="A85" s="16" t="s">
        <v>51</v>
      </c>
      <c r="B85" s="17">
        <v>0</v>
      </c>
    </row>
    <row r="86" spans="1:2" s="1" customFormat="1" ht="17.25" customHeight="1">
      <c r="A86" s="16" t="s">
        <v>52</v>
      </c>
      <c r="B86" s="17">
        <v>0</v>
      </c>
    </row>
    <row r="87" spans="1:2" s="1" customFormat="1" ht="17.25" customHeight="1">
      <c r="A87" s="16" t="s">
        <v>53</v>
      </c>
      <c r="B87" s="17">
        <v>110</v>
      </c>
    </row>
    <row r="88" spans="1:2" s="1" customFormat="1" ht="17.25" customHeight="1">
      <c r="A88" s="16" t="s">
        <v>54</v>
      </c>
      <c r="B88" s="17">
        <v>0</v>
      </c>
    </row>
    <row r="89" spans="1:2" s="1" customFormat="1" ht="17.25" customHeight="1">
      <c r="A89" s="16" t="s">
        <v>55</v>
      </c>
      <c r="B89" s="17">
        <f>SUM(B90:B92)</f>
        <v>0</v>
      </c>
    </row>
    <row r="90" spans="1:2" s="1" customFormat="1" ht="17.25" customHeight="1">
      <c r="A90" s="18" t="s">
        <v>56</v>
      </c>
      <c r="B90" s="17">
        <v>0</v>
      </c>
    </row>
    <row r="91" spans="1:2" s="1" customFormat="1" ht="17.25" customHeight="1">
      <c r="A91" s="18" t="s">
        <v>2713</v>
      </c>
      <c r="B91" s="17">
        <v>0</v>
      </c>
    </row>
    <row r="92" spans="1:2" s="1" customFormat="1" ht="17.25" customHeight="1">
      <c r="A92" s="18" t="s">
        <v>57</v>
      </c>
      <c r="B92" s="17">
        <v>0</v>
      </c>
    </row>
    <row r="93" spans="1:2" s="1" customFormat="1" ht="17.25" customHeight="1">
      <c r="A93" s="16" t="s">
        <v>58</v>
      </c>
      <c r="B93" s="17">
        <v>0</v>
      </c>
    </row>
    <row r="94" spans="1:2" s="1" customFormat="1" ht="17.25" customHeight="1">
      <c r="A94" s="16" t="s">
        <v>2714</v>
      </c>
      <c r="B94" s="17">
        <v>0</v>
      </c>
    </row>
    <row r="95" spans="1:2" s="1" customFormat="1" ht="17.25" customHeight="1">
      <c r="A95" s="16" t="s">
        <v>59</v>
      </c>
      <c r="B95" s="17">
        <v>0</v>
      </c>
    </row>
    <row r="96" spans="1:2" s="1" customFormat="1" ht="17.25" customHeight="1">
      <c r="A96" s="16" t="s">
        <v>2715</v>
      </c>
      <c r="B96" s="17">
        <v>0</v>
      </c>
    </row>
    <row r="97" spans="1:2" s="1" customFormat="1" ht="17.25" customHeight="1">
      <c r="A97" s="16" t="s">
        <v>60</v>
      </c>
      <c r="B97" s="17">
        <v>0</v>
      </c>
    </row>
    <row r="98" spans="1:2" s="1" customFormat="1" ht="17.25" customHeight="1">
      <c r="A98" s="16" t="s">
        <v>61</v>
      </c>
      <c r="B98" s="17">
        <f>SUM(B99:B101)</f>
        <v>0</v>
      </c>
    </row>
    <row r="99" spans="1:2" s="1" customFormat="1" ht="17.25" customHeight="1">
      <c r="A99" s="18" t="s">
        <v>2716</v>
      </c>
      <c r="B99" s="17">
        <v>0</v>
      </c>
    </row>
    <row r="100" spans="1:2" s="1" customFormat="1" ht="17.25" customHeight="1">
      <c r="A100" s="18" t="s">
        <v>2717</v>
      </c>
      <c r="B100" s="17">
        <v>0</v>
      </c>
    </row>
    <row r="101" spans="1:2" s="1" customFormat="1" ht="17.25" customHeight="1">
      <c r="A101" s="18" t="s">
        <v>62</v>
      </c>
      <c r="B101" s="17">
        <v>0</v>
      </c>
    </row>
    <row r="102" spans="1:2" s="1" customFormat="1" ht="17.25" customHeight="1">
      <c r="A102" s="16" t="s">
        <v>63</v>
      </c>
      <c r="B102" s="17">
        <f>SUM(B103:B106)</f>
        <v>0</v>
      </c>
    </row>
    <row r="103" spans="1:2" s="1" customFormat="1" ht="17.25" customHeight="1">
      <c r="A103" s="18" t="s">
        <v>2718</v>
      </c>
      <c r="B103" s="17">
        <v>0</v>
      </c>
    </row>
    <row r="104" spans="1:2" s="1" customFormat="1" ht="17.25" customHeight="1">
      <c r="A104" s="18" t="s">
        <v>2719</v>
      </c>
      <c r="B104" s="17">
        <v>0</v>
      </c>
    </row>
    <row r="105" spans="1:2" s="1" customFormat="1" ht="17.25" customHeight="1">
      <c r="A105" s="18" t="s">
        <v>2720</v>
      </c>
      <c r="B105" s="17">
        <v>0</v>
      </c>
    </row>
    <row r="106" spans="1:2" s="1" customFormat="1" ht="17.25" customHeight="1">
      <c r="A106" s="18" t="s">
        <v>64</v>
      </c>
      <c r="B106" s="17">
        <v>0</v>
      </c>
    </row>
    <row r="107" spans="1:2" s="1" customFormat="1" ht="17.25" customHeight="1">
      <c r="A107" s="16" t="s">
        <v>65</v>
      </c>
      <c r="B107" s="17">
        <v>0</v>
      </c>
    </row>
    <row r="108" spans="1:2" s="1" customFormat="1" ht="17.25" customHeight="1">
      <c r="A108" s="16" t="s">
        <v>66</v>
      </c>
      <c r="B108" s="17">
        <f>SUM(B109:B111)</f>
        <v>0</v>
      </c>
    </row>
    <row r="109" spans="1:2" s="1" customFormat="1" ht="17.25" customHeight="1">
      <c r="A109" s="18" t="s">
        <v>67</v>
      </c>
      <c r="B109" s="17">
        <v>0</v>
      </c>
    </row>
    <row r="110" spans="1:2" s="1" customFormat="1" ht="17.25" customHeight="1">
      <c r="A110" s="18" t="s">
        <v>68</v>
      </c>
      <c r="B110" s="17">
        <v>0</v>
      </c>
    </row>
    <row r="111" spans="1:2" s="1" customFormat="1" ht="17.25" customHeight="1">
      <c r="A111" s="18" t="s">
        <v>69</v>
      </c>
      <c r="B111" s="17">
        <v>0</v>
      </c>
    </row>
    <row r="112" spans="1:2" s="1" customFormat="1" ht="17.25" customHeight="1">
      <c r="A112" s="16" t="s">
        <v>70</v>
      </c>
      <c r="B112" s="17">
        <v>0</v>
      </c>
    </row>
    <row r="113" spans="1:2" s="1" customFormat="1" ht="17.25" customHeight="1">
      <c r="A113" s="16" t="s">
        <v>71</v>
      </c>
      <c r="B113" s="17">
        <v>0</v>
      </c>
    </row>
    <row r="114" spans="1:2" s="1" customFormat="1" ht="17.25" customHeight="1">
      <c r="A114" s="16" t="s">
        <v>72</v>
      </c>
      <c r="B114" s="17">
        <v>0</v>
      </c>
    </row>
    <row r="115" spans="1:2" s="1" customFormat="1" ht="17.25" customHeight="1">
      <c r="A115" s="16" t="s">
        <v>73</v>
      </c>
      <c r="B115" s="17">
        <v>0</v>
      </c>
    </row>
    <row r="116" spans="1:2" s="1" customFormat="1" ht="17.25" customHeight="1">
      <c r="A116" s="16" t="s">
        <v>74</v>
      </c>
      <c r="B116" s="17">
        <v>137</v>
      </c>
    </row>
    <row r="117" spans="1:2" s="1" customFormat="1" ht="17.25" customHeight="1">
      <c r="A117" s="16" t="s">
        <v>75</v>
      </c>
      <c r="B117" s="17">
        <v>62</v>
      </c>
    </row>
    <row r="118" spans="1:2" s="1" customFormat="1" ht="17.25" customHeight="1">
      <c r="A118" s="16" t="s">
        <v>76</v>
      </c>
      <c r="B118" s="17">
        <f>SUM(B119:B132)</f>
        <v>3846</v>
      </c>
    </row>
    <row r="119" spans="1:2" s="1" customFormat="1" ht="17.25" customHeight="1">
      <c r="A119" s="18" t="s">
        <v>2721</v>
      </c>
      <c r="B119" s="17">
        <v>0</v>
      </c>
    </row>
    <row r="120" spans="1:2" s="1" customFormat="1" ht="17.25" customHeight="1">
      <c r="A120" s="18" t="s">
        <v>2722</v>
      </c>
      <c r="B120" s="17">
        <v>0</v>
      </c>
    </row>
    <row r="121" spans="1:2" s="1" customFormat="1" ht="17.25" customHeight="1">
      <c r="A121" s="18" t="s">
        <v>2723</v>
      </c>
      <c r="B121" s="17">
        <v>0</v>
      </c>
    </row>
    <row r="122" spans="1:2" s="1" customFormat="1" ht="17.25" customHeight="1">
      <c r="A122" s="18" t="s">
        <v>2724</v>
      </c>
      <c r="B122" s="17">
        <v>0</v>
      </c>
    </row>
    <row r="123" spans="1:2" s="1" customFormat="1" ht="17.25" customHeight="1">
      <c r="A123" s="18" t="s">
        <v>2725</v>
      </c>
      <c r="B123" s="17">
        <v>0</v>
      </c>
    </row>
    <row r="124" spans="1:2" s="1" customFormat="1" ht="17.25" customHeight="1">
      <c r="A124" s="18" t="s">
        <v>2726</v>
      </c>
      <c r="B124" s="17">
        <v>0</v>
      </c>
    </row>
    <row r="125" spans="1:2" s="1" customFormat="1" ht="17.25" customHeight="1">
      <c r="A125" s="18" t="s">
        <v>2727</v>
      </c>
      <c r="B125" s="17">
        <v>0</v>
      </c>
    </row>
    <row r="126" spans="1:2" s="1" customFormat="1" ht="17.25" customHeight="1">
      <c r="A126" s="18" t="s">
        <v>2728</v>
      </c>
      <c r="B126" s="17">
        <v>0</v>
      </c>
    </row>
    <row r="127" spans="1:2" s="1" customFormat="1" ht="17.25" customHeight="1">
      <c r="A127" s="18" t="s">
        <v>2729</v>
      </c>
      <c r="B127" s="17">
        <v>0</v>
      </c>
    </row>
    <row r="128" spans="1:2" s="1" customFormat="1" ht="17.25" customHeight="1">
      <c r="A128" s="18" t="s">
        <v>2730</v>
      </c>
      <c r="B128" s="17">
        <v>0</v>
      </c>
    </row>
    <row r="129" spans="1:2" s="1" customFormat="1" ht="17.25" customHeight="1">
      <c r="A129" s="18" t="s">
        <v>2731</v>
      </c>
      <c r="B129" s="17">
        <v>0</v>
      </c>
    </row>
    <row r="130" spans="1:2" s="1" customFormat="1" ht="17.25" customHeight="1">
      <c r="A130" s="18" t="s">
        <v>77</v>
      </c>
      <c r="B130" s="17">
        <v>0</v>
      </c>
    </row>
    <row r="131" spans="1:2" s="1" customFormat="1" ht="17.25" customHeight="1">
      <c r="A131" s="18" t="s">
        <v>2732</v>
      </c>
      <c r="B131" s="17">
        <v>0</v>
      </c>
    </row>
    <row r="132" spans="1:2" s="1" customFormat="1" ht="17.25" customHeight="1">
      <c r="A132" s="18" t="s">
        <v>78</v>
      </c>
      <c r="B132" s="17">
        <v>3846</v>
      </c>
    </row>
    <row r="133" spans="1:2" s="1" customFormat="1" ht="17.25" customHeight="1">
      <c r="A133" s="16" t="s">
        <v>79</v>
      </c>
      <c r="B133" s="17">
        <v>0</v>
      </c>
    </row>
    <row r="134" spans="1:2" s="1" customFormat="1" ht="17.25" customHeight="1">
      <c r="A134" s="16" t="s">
        <v>80</v>
      </c>
      <c r="B134" s="17">
        <f>B135+B136</f>
        <v>168</v>
      </c>
    </row>
    <row r="135" spans="1:2" s="1" customFormat="1" ht="17.25" customHeight="1">
      <c r="A135" s="18" t="s">
        <v>2733</v>
      </c>
      <c r="B135" s="17">
        <v>0</v>
      </c>
    </row>
    <row r="136" spans="1:2" s="1" customFormat="1" ht="17.25" customHeight="1">
      <c r="A136" s="18" t="s">
        <v>81</v>
      </c>
      <c r="B136" s="17">
        <v>168</v>
      </c>
    </row>
    <row r="137" spans="1:2" s="1" customFormat="1" ht="17.25" customHeight="1">
      <c r="A137" s="16" t="s">
        <v>82</v>
      </c>
      <c r="B137" s="17">
        <v>1519</v>
      </c>
    </row>
    <row r="138" spans="1:2" s="1" customFormat="1" ht="17.25" customHeight="1">
      <c r="A138" s="16" t="s">
        <v>83</v>
      </c>
      <c r="B138" s="17">
        <v>9</v>
      </c>
    </row>
    <row r="139" spans="1:2" s="1" customFormat="1" ht="17.25" customHeight="1">
      <c r="A139" s="16" t="s">
        <v>84</v>
      </c>
      <c r="B139" s="17">
        <f>SUM(B140:B143)</f>
        <v>0</v>
      </c>
    </row>
    <row r="140" spans="1:2" s="1" customFormat="1" ht="17.25" customHeight="1">
      <c r="A140" s="18" t="s">
        <v>85</v>
      </c>
      <c r="B140" s="17">
        <v>0</v>
      </c>
    </row>
    <row r="141" spans="1:2" s="1" customFormat="1" ht="17.25" customHeight="1">
      <c r="A141" s="18" t="s">
        <v>86</v>
      </c>
      <c r="B141" s="17">
        <v>0</v>
      </c>
    </row>
    <row r="142" spans="1:2" s="1" customFormat="1" ht="17.25" customHeight="1">
      <c r="A142" s="18" t="s">
        <v>87</v>
      </c>
      <c r="B142" s="17">
        <v>0</v>
      </c>
    </row>
    <row r="143" spans="1:2" s="1" customFormat="1" ht="17.25" customHeight="1">
      <c r="A143" s="18" t="s">
        <v>88</v>
      </c>
      <c r="B143" s="17">
        <v>0</v>
      </c>
    </row>
    <row r="144" spans="1:2" s="1" customFormat="1" ht="17.25" customHeight="1">
      <c r="A144" s="16" t="s">
        <v>89</v>
      </c>
      <c r="B144" s="17">
        <f>SUM(B145:B148)</f>
        <v>0</v>
      </c>
    </row>
    <row r="145" spans="1:2" s="1" customFormat="1" ht="17.25" customHeight="1">
      <c r="A145" s="18" t="s">
        <v>90</v>
      </c>
      <c r="B145" s="17">
        <v>0</v>
      </c>
    </row>
    <row r="146" spans="1:2" s="1" customFormat="1" ht="17.25" customHeight="1">
      <c r="A146" s="18" t="s">
        <v>91</v>
      </c>
      <c r="B146" s="17">
        <v>0</v>
      </c>
    </row>
    <row r="147" spans="1:2" s="1" customFormat="1" ht="17.25" customHeight="1">
      <c r="A147" s="18" t="s">
        <v>92</v>
      </c>
      <c r="B147" s="17">
        <v>0</v>
      </c>
    </row>
    <row r="148" spans="1:2" s="1" customFormat="1" ht="17.25" customHeight="1">
      <c r="A148" s="18" t="s">
        <v>93</v>
      </c>
      <c r="B148" s="17">
        <v>0</v>
      </c>
    </row>
    <row r="149" spans="1:2" s="1" customFormat="1" ht="17.25" customHeight="1">
      <c r="A149" s="16" t="s">
        <v>94</v>
      </c>
      <c r="B149" s="17">
        <f>SUM(B150:B153)</f>
        <v>0</v>
      </c>
    </row>
    <row r="150" spans="1:2" s="1" customFormat="1" ht="17.25" customHeight="1">
      <c r="A150" s="18" t="s">
        <v>95</v>
      </c>
      <c r="B150" s="17">
        <v>0</v>
      </c>
    </row>
    <row r="151" spans="1:2" s="1" customFormat="1" ht="17.25" customHeight="1">
      <c r="A151" s="18" t="s">
        <v>96</v>
      </c>
      <c r="B151" s="17">
        <v>0</v>
      </c>
    </row>
    <row r="152" spans="1:2" s="1" customFormat="1" ht="17.25" customHeight="1">
      <c r="A152" s="18" t="s">
        <v>97</v>
      </c>
      <c r="B152" s="17">
        <v>0</v>
      </c>
    </row>
    <row r="153" spans="1:2" s="1" customFormat="1" ht="17.25" customHeight="1">
      <c r="A153" s="18" t="s">
        <v>98</v>
      </c>
      <c r="B153" s="17">
        <v>0</v>
      </c>
    </row>
    <row r="154" spans="1:2" s="1" customFormat="1" ht="17.25" customHeight="1">
      <c r="A154" s="16" t="s">
        <v>2734</v>
      </c>
      <c r="B154" s="17">
        <f>SUM(B155:B158)</f>
        <v>0</v>
      </c>
    </row>
    <row r="155" spans="1:2" s="1" customFormat="1" ht="17.25" customHeight="1">
      <c r="A155" s="18" t="s">
        <v>2735</v>
      </c>
      <c r="B155" s="17">
        <v>0</v>
      </c>
    </row>
    <row r="156" spans="1:2" s="1" customFormat="1" ht="17.25" customHeight="1">
      <c r="A156" s="18" t="s">
        <v>2736</v>
      </c>
      <c r="B156" s="17">
        <v>0</v>
      </c>
    </row>
    <row r="157" spans="1:2" s="1" customFormat="1" ht="17.25" customHeight="1">
      <c r="A157" s="18" t="s">
        <v>2737</v>
      </c>
      <c r="B157" s="17">
        <v>0</v>
      </c>
    </row>
    <row r="158" spans="1:2" s="1" customFormat="1" ht="17.25" customHeight="1">
      <c r="A158" s="18" t="s">
        <v>2738</v>
      </c>
      <c r="B158" s="17">
        <v>0</v>
      </c>
    </row>
    <row r="159" spans="1:2" s="1" customFormat="1" ht="17.25" customHeight="1">
      <c r="A159" s="16" t="s">
        <v>99</v>
      </c>
      <c r="B159" s="17">
        <f>SUM(B160:B163)</f>
        <v>0</v>
      </c>
    </row>
    <row r="160" spans="1:2" s="1" customFormat="1" ht="17.25" customHeight="1">
      <c r="A160" s="18" t="s">
        <v>85</v>
      </c>
      <c r="B160" s="17">
        <v>0</v>
      </c>
    </row>
    <row r="161" spans="1:2" s="1" customFormat="1" ht="17.25" customHeight="1">
      <c r="A161" s="18" t="s">
        <v>86</v>
      </c>
      <c r="B161" s="17">
        <v>0</v>
      </c>
    </row>
    <row r="162" spans="1:2" s="1" customFormat="1" ht="17.25" customHeight="1">
      <c r="A162" s="18" t="s">
        <v>87</v>
      </c>
      <c r="B162" s="17">
        <v>0</v>
      </c>
    </row>
    <row r="163" spans="1:2" s="1" customFormat="1" ht="17.25" customHeight="1">
      <c r="A163" s="18" t="s">
        <v>88</v>
      </c>
      <c r="B163" s="17">
        <v>0</v>
      </c>
    </row>
    <row r="164" spans="1:2" s="1" customFormat="1" ht="17.25" customHeight="1">
      <c r="A164" s="16" t="s">
        <v>100</v>
      </c>
      <c r="B164" s="17">
        <f>SUM(B165:B168)</f>
        <v>0</v>
      </c>
    </row>
    <row r="165" spans="1:2" s="1" customFormat="1" ht="17.25" customHeight="1">
      <c r="A165" s="18" t="s">
        <v>90</v>
      </c>
      <c r="B165" s="17">
        <v>0</v>
      </c>
    </row>
    <row r="166" spans="1:2" s="1" customFormat="1" ht="17.25" customHeight="1">
      <c r="A166" s="18" t="s">
        <v>91</v>
      </c>
      <c r="B166" s="17">
        <v>0</v>
      </c>
    </row>
    <row r="167" spans="1:2" s="1" customFormat="1" ht="17.25" customHeight="1">
      <c r="A167" s="18" t="s">
        <v>92</v>
      </c>
      <c r="B167" s="17">
        <v>0</v>
      </c>
    </row>
    <row r="168" spans="1:2" s="1" customFormat="1" ht="17.25" customHeight="1">
      <c r="A168" s="18" t="s">
        <v>93</v>
      </c>
      <c r="B168" s="17">
        <v>0</v>
      </c>
    </row>
    <row r="169" spans="1:2" s="1" customFormat="1" ht="17.25" customHeight="1">
      <c r="A169" s="16" t="s">
        <v>101</v>
      </c>
      <c r="B169" s="17">
        <f>SUM(B170:B173)</f>
        <v>0</v>
      </c>
    </row>
    <row r="170" spans="1:2" s="1" customFormat="1" ht="17.25" customHeight="1">
      <c r="A170" s="18" t="s">
        <v>95</v>
      </c>
      <c r="B170" s="17">
        <v>0</v>
      </c>
    </row>
    <row r="171" spans="1:2" s="1" customFormat="1" ht="17.25" customHeight="1">
      <c r="A171" s="18" t="s">
        <v>96</v>
      </c>
      <c r="B171" s="17">
        <v>0</v>
      </c>
    </row>
    <row r="172" spans="1:2" s="1" customFormat="1" ht="17.25" customHeight="1">
      <c r="A172" s="18" t="s">
        <v>97</v>
      </c>
      <c r="B172" s="17">
        <v>0</v>
      </c>
    </row>
    <row r="173" spans="1:2" s="1" customFormat="1" ht="17.25" customHeight="1">
      <c r="A173" s="18" t="s">
        <v>98</v>
      </c>
      <c r="B173" s="17">
        <v>0</v>
      </c>
    </row>
    <row r="174" spans="1:2" s="1" customFormat="1" ht="17.25" customHeight="1">
      <c r="A174" s="16" t="s">
        <v>2739</v>
      </c>
      <c r="B174" s="17">
        <f>SUM(B175:B178)</f>
        <v>0</v>
      </c>
    </row>
    <row r="175" spans="1:2" s="1" customFormat="1" ht="17.25" customHeight="1">
      <c r="A175" s="18" t="s">
        <v>2735</v>
      </c>
      <c r="B175" s="17">
        <v>0</v>
      </c>
    </row>
    <row r="176" spans="1:2" s="1" customFormat="1" ht="17.25" customHeight="1">
      <c r="A176" s="18" t="s">
        <v>2736</v>
      </c>
      <c r="B176" s="17">
        <v>0</v>
      </c>
    </row>
    <row r="177" spans="1:2" s="1" customFormat="1" ht="17.25" customHeight="1">
      <c r="A177" s="18" t="s">
        <v>2737</v>
      </c>
      <c r="B177" s="17">
        <v>0</v>
      </c>
    </row>
    <row r="178" spans="1:2" s="1" customFormat="1" ht="17.25" customHeight="1">
      <c r="A178" s="18" t="s">
        <v>2738</v>
      </c>
      <c r="B178" s="17">
        <v>0</v>
      </c>
    </row>
    <row r="179" spans="1:2" s="1" customFormat="1" ht="17.25" customHeight="1">
      <c r="A179" s="16" t="s">
        <v>102</v>
      </c>
      <c r="B179" s="17">
        <f>SUM(B180:B183)</f>
        <v>0</v>
      </c>
    </row>
    <row r="180" spans="1:2" s="1" customFormat="1" ht="17.25" customHeight="1">
      <c r="A180" s="18" t="s">
        <v>103</v>
      </c>
      <c r="B180" s="17">
        <v>0</v>
      </c>
    </row>
    <row r="181" spans="1:2" s="1" customFormat="1" ht="17.25" customHeight="1">
      <c r="A181" s="18" t="s">
        <v>104</v>
      </c>
      <c r="B181" s="17">
        <v>0</v>
      </c>
    </row>
    <row r="182" spans="1:2" s="1" customFormat="1" ht="17.25" customHeight="1">
      <c r="A182" s="18" t="s">
        <v>105</v>
      </c>
      <c r="B182" s="17">
        <v>0</v>
      </c>
    </row>
    <row r="183" spans="1:2" s="1" customFormat="1" ht="17.25" customHeight="1">
      <c r="A183" s="18" t="s">
        <v>106</v>
      </c>
      <c r="B183" s="17">
        <v>0</v>
      </c>
    </row>
    <row r="184" spans="1:2" s="1" customFormat="1" ht="17.25" customHeight="1">
      <c r="A184" s="16" t="s">
        <v>107</v>
      </c>
      <c r="B184" s="17">
        <f>SUM(B185:B188)</f>
        <v>0</v>
      </c>
    </row>
    <row r="185" spans="1:2" s="1" customFormat="1" ht="17.25" customHeight="1">
      <c r="A185" s="18" t="s">
        <v>103</v>
      </c>
      <c r="B185" s="17">
        <v>0</v>
      </c>
    </row>
    <row r="186" spans="1:2" s="1" customFormat="1" ht="17.25" customHeight="1">
      <c r="A186" s="18" t="s">
        <v>104</v>
      </c>
      <c r="B186" s="17">
        <v>0</v>
      </c>
    </row>
    <row r="187" spans="1:2" s="1" customFormat="1" ht="17.25" customHeight="1">
      <c r="A187" s="18" t="s">
        <v>105</v>
      </c>
      <c r="B187" s="17">
        <v>0</v>
      </c>
    </row>
    <row r="188" spans="1:2" s="1" customFormat="1" ht="17.25" customHeight="1">
      <c r="A188" s="18" t="s">
        <v>106</v>
      </c>
      <c r="B188" s="17">
        <v>0</v>
      </c>
    </row>
    <row r="189" spans="1:2" s="1" customFormat="1" ht="17.25" customHeight="1">
      <c r="A189" s="16" t="s">
        <v>108</v>
      </c>
      <c r="B189" s="17">
        <f>SUM(B190:B192)</f>
        <v>44</v>
      </c>
    </row>
    <row r="190" spans="1:2" s="1" customFormat="1" ht="17.25" customHeight="1">
      <c r="A190" s="18" t="s">
        <v>109</v>
      </c>
      <c r="B190" s="17">
        <v>44</v>
      </c>
    </row>
    <row r="191" spans="1:2" s="1" customFormat="1" ht="17.25" customHeight="1">
      <c r="A191" s="18" t="s">
        <v>110</v>
      </c>
      <c r="B191" s="17">
        <v>0</v>
      </c>
    </row>
    <row r="192" spans="1:2" s="1" customFormat="1" ht="17.25" customHeight="1">
      <c r="A192" s="18" t="s">
        <v>2740</v>
      </c>
      <c r="B192" s="17">
        <v>0</v>
      </c>
    </row>
    <row r="193" spans="1:2" s="1" customFormat="1" ht="17.25" customHeight="1">
      <c r="A193" s="16" t="s">
        <v>111</v>
      </c>
      <c r="B193" s="17">
        <f>SUM(B194:B216,B220,B223,B224,B228:B233,B243:B245,B250,B255)</f>
        <v>0</v>
      </c>
    </row>
    <row r="194" spans="1:2" s="1" customFormat="1" ht="17.25" customHeight="1">
      <c r="A194" s="16" t="s">
        <v>112</v>
      </c>
      <c r="B194" s="17">
        <v>0</v>
      </c>
    </row>
    <row r="195" spans="1:2" s="1" customFormat="1" ht="17.25" customHeight="1">
      <c r="A195" s="16" t="s">
        <v>113</v>
      </c>
      <c r="B195" s="17">
        <v>0</v>
      </c>
    </row>
    <row r="196" spans="1:2" s="1" customFormat="1" ht="17.25" customHeight="1">
      <c r="A196" s="16" t="s">
        <v>114</v>
      </c>
      <c r="B196" s="17">
        <v>0</v>
      </c>
    </row>
    <row r="197" spans="1:2" s="1" customFormat="1" ht="17.25" customHeight="1">
      <c r="A197" s="16" t="s">
        <v>115</v>
      </c>
      <c r="B197" s="17">
        <v>0</v>
      </c>
    </row>
    <row r="198" spans="1:2" s="1" customFormat="1" ht="17.25" customHeight="1">
      <c r="A198" s="16" t="s">
        <v>116</v>
      </c>
      <c r="B198" s="17">
        <v>0</v>
      </c>
    </row>
    <row r="199" spans="1:2" s="1" customFormat="1" ht="17.25" customHeight="1">
      <c r="A199" s="16" t="s">
        <v>117</v>
      </c>
      <c r="B199" s="17">
        <v>0</v>
      </c>
    </row>
    <row r="200" spans="1:2" s="1" customFormat="1" ht="17.25" customHeight="1">
      <c r="A200" s="16" t="s">
        <v>118</v>
      </c>
      <c r="B200" s="17">
        <v>0</v>
      </c>
    </row>
    <row r="201" spans="1:2" s="1" customFormat="1" ht="17.25" customHeight="1">
      <c r="A201" s="16" t="s">
        <v>119</v>
      </c>
      <c r="B201" s="17">
        <v>0</v>
      </c>
    </row>
    <row r="202" spans="1:2" s="1" customFormat="1" ht="17.25" customHeight="1">
      <c r="A202" s="16" t="s">
        <v>120</v>
      </c>
      <c r="B202" s="17">
        <v>0</v>
      </c>
    </row>
    <row r="203" spans="1:2" s="1" customFormat="1" ht="17.25" customHeight="1">
      <c r="A203" s="16" t="s">
        <v>121</v>
      </c>
      <c r="B203" s="17">
        <v>0</v>
      </c>
    </row>
    <row r="204" spans="1:2" s="1" customFormat="1" ht="17.25" customHeight="1">
      <c r="A204" s="16" t="s">
        <v>122</v>
      </c>
      <c r="B204" s="17">
        <v>0</v>
      </c>
    </row>
    <row r="205" spans="1:2" s="1" customFormat="1" ht="17.25" customHeight="1">
      <c r="A205" s="16" t="s">
        <v>123</v>
      </c>
      <c r="B205" s="17">
        <v>0</v>
      </c>
    </row>
    <row r="206" spans="1:2" s="1" customFormat="1" ht="17.25" customHeight="1">
      <c r="A206" s="16" t="s">
        <v>124</v>
      </c>
      <c r="B206" s="17">
        <v>0</v>
      </c>
    </row>
    <row r="207" spans="1:2" s="1" customFormat="1" ht="17.25" customHeight="1">
      <c r="A207" s="16" t="s">
        <v>125</v>
      </c>
      <c r="B207" s="17">
        <v>0</v>
      </c>
    </row>
    <row r="208" spans="1:2" s="1" customFormat="1" ht="17.25" customHeight="1">
      <c r="A208" s="16" t="s">
        <v>126</v>
      </c>
      <c r="B208" s="17">
        <v>0</v>
      </c>
    </row>
    <row r="209" spans="1:2" s="1" customFormat="1" ht="17.25" customHeight="1">
      <c r="A209" s="16" t="s">
        <v>127</v>
      </c>
      <c r="B209" s="17">
        <v>0</v>
      </c>
    </row>
    <row r="210" spans="1:2" s="1" customFormat="1" ht="17.25" customHeight="1">
      <c r="A210" s="16" t="s">
        <v>128</v>
      </c>
      <c r="B210" s="17">
        <v>0</v>
      </c>
    </row>
    <row r="211" spans="1:2" s="1" customFormat="1" ht="17.25" customHeight="1">
      <c r="A211" s="16" t="s">
        <v>129</v>
      </c>
      <c r="B211" s="17">
        <v>0</v>
      </c>
    </row>
    <row r="212" spans="1:2" s="1" customFormat="1" ht="17.25" customHeight="1">
      <c r="A212" s="16" t="s">
        <v>2741</v>
      </c>
      <c r="B212" s="17">
        <v>0</v>
      </c>
    </row>
    <row r="213" spans="1:2" s="1" customFormat="1" ht="17.25" customHeight="1">
      <c r="A213" s="16" t="s">
        <v>130</v>
      </c>
      <c r="B213" s="17">
        <v>0</v>
      </c>
    </row>
    <row r="214" spans="1:2" s="1" customFormat="1" ht="17.25" customHeight="1">
      <c r="A214" s="16" t="s">
        <v>2742</v>
      </c>
      <c r="B214" s="17">
        <v>0</v>
      </c>
    </row>
    <row r="215" spans="1:2" s="1" customFormat="1" ht="17.25" customHeight="1">
      <c r="A215" s="16" t="s">
        <v>131</v>
      </c>
      <c r="B215" s="17">
        <v>0</v>
      </c>
    </row>
    <row r="216" spans="1:2" s="1" customFormat="1" ht="17.25" customHeight="1">
      <c r="A216" s="16" t="s">
        <v>132</v>
      </c>
      <c r="B216" s="17">
        <f>SUM(B217:B219)</f>
        <v>0</v>
      </c>
    </row>
    <row r="217" spans="1:2" s="1" customFormat="1" ht="17.25" customHeight="1">
      <c r="A217" s="18" t="s">
        <v>2743</v>
      </c>
      <c r="B217" s="17">
        <v>0</v>
      </c>
    </row>
    <row r="218" spans="1:2" s="1" customFormat="1" ht="17.25" customHeight="1">
      <c r="A218" s="18" t="s">
        <v>2744</v>
      </c>
      <c r="B218" s="17">
        <v>0</v>
      </c>
    </row>
    <row r="219" spans="1:2" s="1" customFormat="1" ht="17.25" customHeight="1">
      <c r="A219" s="18" t="s">
        <v>133</v>
      </c>
      <c r="B219" s="17">
        <v>0</v>
      </c>
    </row>
    <row r="220" spans="1:2" s="1" customFormat="1" ht="17.25" customHeight="1">
      <c r="A220" s="16" t="s">
        <v>134</v>
      </c>
      <c r="B220" s="17">
        <f>SUM(B221:B222)</f>
        <v>0</v>
      </c>
    </row>
    <row r="221" spans="1:2" s="1" customFormat="1" ht="17.25" customHeight="1">
      <c r="A221" s="18" t="s">
        <v>2745</v>
      </c>
      <c r="B221" s="17">
        <v>0</v>
      </c>
    </row>
    <row r="222" spans="1:2" s="1" customFormat="1" ht="17.25" customHeight="1">
      <c r="A222" s="18" t="s">
        <v>135</v>
      </c>
      <c r="B222" s="17">
        <v>0</v>
      </c>
    </row>
    <row r="223" spans="1:2" s="1" customFormat="1" ht="17.25" customHeight="1">
      <c r="A223" s="16" t="s">
        <v>136</v>
      </c>
      <c r="B223" s="17">
        <v>0</v>
      </c>
    </row>
    <row r="224" spans="1:2" s="1" customFormat="1" ht="17.25" customHeight="1">
      <c r="A224" s="16" t="s">
        <v>137</v>
      </c>
      <c r="B224" s="17">
        <f>SUM(B225:B227)</f>
        <v>0</v>
      </c>
    </row>
    <row r="225" spans="1:2" s="1" customFormat="1" ht="17.25" customHeight="1">
      <c r="A225" s="18" t="s">
        <v>138</v>
      </c>
      <c r="B225" s="17">
        <v>0</v>
      </c>
    </row>
    <row r="226" spans="1:2" s="1" customFormat="1" ht="17.25" customHeight="1">
      <c r="A226" s="18" t="s">
        <v>139</v>
      </c>
      <c r="B226" s="17">
        <v>0</v>
      </c>
    </row>
    <row r="227" spans="1:2" s="1" customFormat="1" ht="17.25" customHeight="1">
      <c r="A227" s="18" t="s">
        <v>140</v>
      </c>
      <c r="B227" s="17">
        <v>0</v>
      </c>
    </row>
    <row r="228" spans="1:2" s="1" customFormat="1" ht="17.25" customHeight="1">
      <c r="A228" s="16" t="s">
        <v>141</v>
      </c>
      <c r="B228" s="17">
        <v>0</v>
      </c>
    </row>
    <row r="229" spans="1:2" s="1" customFormat="1" ht="17.25" customHeight="1">
      <c r="A229" s="16" t="s">
        <v>142</v>
      </c>
      <c r="B229" s="17">
        <v>0</v>
      </c>
    </row>
    <row r="230" spans="1:2" s="1" customFormat="1" ht="17.25" customHeight="1">
      <c r="A230" s="16" t="s">
        <v>143</v>
      </c>
      <c r="B230" s="17">
        <v>0</v>
      </c>
    </row>
    <row r="231" spans="1:2" s="1" customFormat="1" ht="17.25" customHeight="1">
      <c r="A231" s="16" t="s">
        <v>144</v>
      </c>
      <c r="B231" s="17">
        <v>0</v>
      </c>
    </row>
    <row r="232" spans="1:2" s="1" customFormat="1" ht="17.25" customHeight="1">
      <c r="A232" s="16" t="s">
        <v>145</v>
      </c>
      <c r="B232" s="17">
        <v>0</v>
      </c>
    </row>
    <row r="233" spans="1:2" s="1" customFormat="1" ht="17.25" customHeight="1">
      <c r="A233" s="16" t="s">
        <v>146</v>
      </c>
      <c r="B233" s="17">
        <f>SUM(B234:B242)</f>
        <v>0</v>
      </c>
    </row>
    <row r="234" spans="1:2" s="1" customFormat="1" ht="17.25" customHeight="1">
      <c r="A234" s="18" t="s">
        <v>2746</v>
      </c>
      <c r="B234" s="17">
        <v>0</v>
      </c>
    </row>
    <row r="235" spans="1:2" s="1" customFormat="1" ht="17.25" customHeight="1">
      <c r="A235" s="18" t="s">
        <v>2747</v>
      </c>
      <c r="B235" s="17">
        <v>0</v>
      </c>
    </row>
    <row r="236" spans="1:2" s="1" customFormat="1" ht="17.25" customHeight="1">
      <c r="A236" s="18" t="s">
        <v>2748</v>
      </c>
      <c r="B236" s="17">
        <v>0</v>
      </c>
    </row>
    <row r="237" spans="1:2" s="1" customFormat="1" ht="17.25" customHeight="1">
      <c r="A237" s="18" t="s">
        <v>2749</v>
      </c>
      <c r="B237" s="17">
        <v>0</v>
      </c>
    </row>
    <row r="238" spans="1:2" s="1" customFormat="1" ht="17.25" customHeight="1">
      <c r="A238" s="18" t="s">
        <v>2750</v>
      </c>
      <c r="B238" s="17">
        <v>0</v>
      </c>
    </row>
    <row r="239" spans="1:2" s="1" customFormat="1" ht="17.25" customHeight="1">
      <c r="A239" s="18" t="s">
        <v>2751</v>
      </c>
      <c r="B239" s="17">
        <v>0</v>
      </c>
    </row>
    <row r="240" spans="1:2" s="1" customFormat="1" ht="17.25" customHeight="1">
      <c r="A240" s="18" t="s">
        <v>2752</v>
      </c>
      <c r="B240" s="17">
        <v>0</v>
      </c>
    </row>
    <row r="241" spans="1:2" s="1" customFormat="1" ht="17.25" customHeight="1">
      <c r="A241" s="18" t="s">
        <v>2753</v>
      </c>
      <c r="B241" s="17">
        <v>0</v>
      </c>
    </row>
    <row r="242" spans="1:2" s="1" customFormat="1" ht="17.25" customHeight="1">
      <c r="A242" s="18" t="s">
        <v>147</v>
      </c>
      <c r="B242" s="17">
        <v>0</v>
      </c>
    </row>
    <row r="243" spans="1:2" s="1" customFormat="1" ht="17.25" customHeight="1">
      <c r="A243" s="16" t="s">
        <v>148</v>
      </c>
      <c r="B243" s="17">
        <v>0</v>
      </c>
    </row>
    <row r="244" spans="1:2" s="1" customFormat="1" ht="17.25" customHeight="1">
      <c r="A244" s="16" t="s">
        <v>149</v>
      </c>
      <c r="B244" s="17">
        <v>0</v>
      </c>
    </row>
    <row r="245" spans="1:2" s="1" customFormat="1" ht="17.25" customHeight="1">
      <c r="A245" s="16" t="s">
        <v>150</v>
      </c>
      <c r="B245" s="17">
        <f>SUM(B246:B249)</f>
        <v>0</v>
      </c>
    </row>
    <row r="246" spans="1:2" s="1" customFormat="1" ht="17.25" customHeight="1">
      <c r="A246" s="18" t="s">
        <v>151</v>
      </c>
      <c r="B246" s="17">
        <v>0</v>
      </c>
    </row>
    <row r="247" spans="1:2" s="1" customFormat="1" ht="17.25" customHeight="1">
      <c r="A247" s="18" t="s">
        <v>152</v>
      </c>
      <c r="B247" s="17">
        <v>0</v>
      </c>
    </row>
    <row r="248" spans="1:2" s="1" customFormat="1" ht="17.25" customHeight="1">
      <c r="A248" s="18" t="s">
        <v>153</v>
      </c>
      <c r="B248" s="17">
        <v>0</v>
      </c>
    </row>
    <row r="249" spans="1:2" s="1" customFormat="1" ht="17.25" customHeight="1">
      <c r="A249" s="18" t="s">
        <v>154</v>
      </c>
      <c r="B249" s="17">
        <v>0</v>
      </c>
    </row>
    <row r="250" spans="1:2" s="1" customFormat="1" ht="17.25" customHeight="1">
      <c r="A250" s="16" t="s">
        <v>155</v>
      </c>
      <c r="B250" s="17">
        <f>SUM(B251:B254)</f>
        <v>0</v>
      </c>
    </row>
    <row r="251" spans="1:2" s="1" customFormat="1" ht="17.25" customHeight="1">
      <c r="A251" s="18" t="s">
        <v>156</v>
      </c>
      <c r="B251" s="17">
        <v>0</v>
      </c>
    </row>
    <row r="252" spans="1:2" s="1" customFormat="1" ht="17.25" customHeight="1">
      <c r="A252" s="18" t="s">
        <v>157</v>
      </c>
      <c r="B252" s="17">
        <v>0</v>
      </c>
    </row>
    <row r="253" spans="1:2" s="1" customFormat="1" ht="17.25" customHeight="1">
      <c r="A253" s="18" t="s">
        <v>158</v>
      </c>
      <c r="B253" s="17">
        <v>0</v>
      </c>
    </row>
    <row r="254" spans="1:2" s="1" customFormat="1" ht="17.25" customHeight="1">
      <c r="A254" s="18" t="s">
        <v>159</v>
      </c>
      <c r="B254" s="17">
        <v>0</v>
      </c>
    </row>
    <row r="255" spans="1:2" s="1" customFormat="1" ht="17.25" customHeight="1">
      <c r="A255" s="16" t="s">
        <v>160</v>
      </c>
      <c r="B255" s="17">
        <v>0</v>
      </c>
    </row>
    <row r="256" spans="1:2" s="1" customFormat="1" ht="17.25" customHeight="1">
      <c r="A256" s="16" t="s">
        <v>161</v>
      </c>
      <c r="B256" s="17">
        <f>SUM(B257,B261)</f>
        <v>0</v>
      </c>
    </row>
    <row r="257" spans="1:2" s="1" customFormat="1" ht="17.25" customHeight="1">
      <c r="A257" s="16" t="s">
        <v>162</v>
      </c>
      <c r="B257" s="17">
        <f>SUM(B258:B260)</f>
        <v>0</v>
      </c>
    </row>
    <row r="258" spans="1:2" s="1" customFormat="1" ht="17.25" customHeight="1">
      <c r="A258" s="18" t="s">
        <v>163</v>
      </c>
      <c r="B258" s="17">
        <v>0</v>
      </c>
    </row>
    <row r="259" spans="1:2" s="1" customFormat="1" ht="17.25" customHeight="1">
      <c r="A259" s="18" t="s">
        <v>2754</v>
      </c>
      <c r="B259" s="17">
        <v>0</v>
      </c>
    </row>
    <row r="260" spans="1:2" s="1" customFormat="1" ht="17.25" customHeight="1">
      <c r="A260" s="18" t="s">
        <v>164</v>
      </c>
      <c r="B260" s="17">
        <v>0</v>
      </c>
    </row>
    <row r="261" spans="1:2" s="1" customFormat="1" ht="17.25" customHeight="1">
      <c r="A261" s="16" t="s">
        <v>165</v>
      </c>
      <c r="B261" s="17">
        <v>0</v>
      </c>
    </row>
    <row r="262" spans="1:2" s="1" customFormat="1" ht="17.25" customHeight="1">
      <c r="A262" s="16" t="s">
        <v>166</v>
      </c>
      <c r="B262" s="17">
        <f>SUM(B263:B266)</f>
        <v>0</v>
      </c>
    </row>
    <row r="263" spans="1:2" s="1" customFormat="1" ht="17.25" customHeight="1">
      <c r="A263" s="16" t="s">
        <v>2755</v>
      </c>
      <c r="B263" s="17">
        <v>0</v>
      </c>
    </row>
    <row r="264" spans="1:2" s="1" customFormat="1" ht="17.25" customHeight="1">
      <c r="A264" s="16" t="s">
        <v>167</v>
      </c>
      <c r="B264" s="17">
        <v>0</v>
      </c>
    </row>
    <row r="265" spans="1:2" s="1" customFormat="1" ht="17.25" customHeight="1">
      <c r="A265" s="16" t="s">
        <v>168</v>
      </c>
      <c r="B265" s="17">
        <v>0</v>
      </c>
    </row>
    <row r="266" spans="1:2" s="1" customFormat="1" ht="17.25" customHeight="1">
      <c r="A266" s="16" t="s">
        <v>169</v>
      </c>
      <c r="B266" s="17">
        <v>0</v>
      </c>
    </row>
    <row r="267" spans="1:2" s="1" customFormat="1" ht="17.25" customHeight="1">
      <c r="A267" s="16" t="s">
        <v>170</v>
      </c>
      <c r="B267" s="17">
        <f>SUM(B268,B271:B280)</f>
        <v>14706</v>
      </c>
    </row>
    <row r="268" spans="1:2" s="1" customFormat="1" ht="17.25" customHeight="1">
      <c r="A268" s="16" t="s">
        <v>171</v>
      </c>
      <c r="B268" s="17">
        <f>SUM(B269:B270)</f>
        <v>1225</v>
      </c>
    </row>
    <row r="269" spans="1:2" s="1" customFormat="1" ht="17.25" customHeight="1">
      <c r="A269" s="18" t="s">
        <v>172</v>
      </c>
      <c r="B269" s="17">
        <v>0</v>
      </c>
    </row>
    <row r="270" spans="1:2" s="1" customFormat="1" ht="17.25" customHeight="1">
      <c r="A270" s="18" t="s">
        <v>173</v>
      </c>
      <c r="B270" s="17">
        <v>1225</v>
      </c>
    </row>
    <row r="271" spans="1:2" s="1" customFormat="1" ht="17.25" customHeight="1">
      <c r="A271" s="16" t="s">
        <v>174</v>
      </c>
      <c r="B271" s="17">
        <v>43</v>
      </c>
    </row>
    <row r="272" spans="1:2" s="1" customFormat="1" ht="17.25" customHeight="1">
      <c r="A272" s="16" t="s">
        <v>175</v>
      </c>
      <c r="B272" s="17">
        <v>9975</v>
      </c>
    </row>
    <row r="273" spans="1:2" s="1" customFormat="1" ht="17.25" customHeight="1">
      <c r="A273" s="16" t="s">
        <v>176</v>
      </c>
      <c r="B273" s="17">
        <v>0</v>
      </c>
    </row>
    <row r="274" spans="1:2" s="1" customFormat="1" ht="17.25" customHeight="1">
      <c r="A274" s="16" t="s">
        <v>177</v>
      </c>
      <c r="B274" s="17">
        <v>170</v>
      </c>
    </row>
    <row r="275" spans="1:2" s="1" customFormat="1" ht="17.25" customHeight="1">
      <c r="A275" s="16" t="s">
        <v>178</v>
      </c>
      <c r="B275" s="17">
        <v>2465</v>
      </c>
    </row>
    <row r="276" spans="1:2" s="1" customFormat="1" ht="17.25" customHeight="1">
      <c r="A276" s="16" t="s">
        <v>2756</v>
      </c>
      <c r="B276" s="17">
        <v>0</v>
      </c>
    </row>
    <row r="277" spans="1:2" s="1" customFormat="1" ht="17.25" customHeight="1">
      <c r="A277" s="16" t="s">
        <v>179</v>
      </c>
      <c r="B277" s="17">
        <v>768</v>
      </c>
    </row>
    <row r="278" spans="1:2" s="1" customFormat="1" ht="17.25" customHeight="1">
      <c r="A278" s="16" t="s">
        <v>180</v>
      </c>
      <c r="B278" s="17">
        <v>60</v>
      </c>
    </row>
    <row r="279" spans="1:2" s="1" customFormat="1" ht="17.25" customHeight="1">
      <c r="A279" s="16" t="s">
        <v>181</v>
      </c>
      <c r="B279" s="17">
        <v>0</v>
      </c>
    </row>
    <row r="280" spans="1:2" s="1" customFormat="1" ht="17.25" customHeight="1">
      <c r="A280" s="16" t="s">
        <v>2757</v>
      </c>
      <c r="B280" s="17">
        <v>0</v>
      </c>
    </row>
    <row r="281" spans="1:2" s="1" customFormat="1" ht="17.25" customHeight="1">
      <c r="A281" s="16" t="s">
        <v>182</v>
      </c>
      <c r="B281" s="17">
        <f>SUM(B282:B289)</f>
        <v>7270</v>
      </c>
    </row>
    <row r="282" spans="1:2" s="1" customFormat="1" ht="17.25" customHeight="1">
      <c r="A282" s="16" t="s">
        <v>183</v>
      </c>
      <c r="B282" s="17">
        <v>362</v>
      </c>
    </row>
    <row r="283" spans="1:2" s="1" customFormat="1" ht="17.25" customHeight="1">
      <c r="A283" s="16" t="s">
        <v>184</v>
      </c>
      <c r="B283" s="17">
        <v>39</v>
      </c>
    </row>
    <row r="284" spans="1:2" s="1" customFormat="1" ht="17.25" customHeight="1">
      <c r="A284" s="16" t="s">
        <v>185</v>
      </c>
      <c r="B284" s="17">
        <v>5321</v>
      </c>
    </row>
    <row r="285" spans="1:2" s="1" customFormat="1" ht="17.25" customHeight="1">
      <c r="A285" s="16" t="s">
        <v>186</v>
      </c>
      <c r="B285" s="17">
        <v>0</v>
      </c>
    </row>
    <row r="286" spans="1:2" s="1" customFormat="1" ht="17.25" customHeight="1">
      <c r="A286" s="16" t="s">
        <v>187</v>
      </c>
      <c r="B286" s="17">
        <v>72</v>
      </c>
    </row>
    <row r="287" spans="1:2" s="1" customFormat="1" ht="17.25" customHeight="1">
      <c r="A287" s="16" t="s">
        <v>188</v>
      </c>
      <c r="B287" s="17">
        <v>931</v>
      </c>
    </row>
    <row r="288" spans="1:2" s="1" customFormat="1" ht="17.25" customHeight="1">
      <c r="A288" s="16" t="s">
        <v>189</v>
      </c>
      <c r="B288" s="17">
        <v>286</v>
      </c>
    </row>
    <row r="289" spans="1:2" s="1" customFormat="1" ht="17.25" customHeight="1">
      <c r="A289" s="16" t="s">
        <v>190</v>
      </c>
      <c r="B289" s="17">
        <v>259</v>
      </c>
    </row>
    <row r="290" spans="1:2" s="1" customFormat="1" ht="17.25" customHeight="1">
      <c r="A290" s="16" t="s">
        <v>191</v>
      </c>
      <c r="B290" s="17">
        <f>SUM(B291,B294:B295)</f>
        <v>0</v>
      </c>
    </row>
    <row r="291" spans="1:2" s="1" customFormat="1" ht="17.25" customHeight="1">
      <c r="A291" s="16" t="s">
        <v>2758</v>
      </c>
      <c r="B291" s="17">
        <f>SUM(B292:B293)</f>
        <v>0</v>
      </c>
    </row>
    <row r="292" spans="1:2" s="1" customFormat="1" ht="17.25" customHeight="1">
      <c r="A292" s="18" t="s">
        <v>2759</v>
      </c>
      <c r="B292" s="17">
        <v>0</v>
      </c>
    </row>
    <row r="293" spans="1:2" s="1" customFormat="1" ht="17.25" customHeight="1">
      <c r="A293" s="18" t="s">
        <v>2760</v>
      </c>
      <c r="B293" s="17">
        <v>0</v>
      </c>
    </row>
    <row r="294" spans="1:2" s="1" customFormat="1" ht="17.25" customHeight="1">
      <c r="A294" s="16" t="s">
        <v>192</v>
      </c>
      <c r="B294" s="17">
        <v>0</v>
      </c>
    </row>
    <row r="295" spans="1:2" s="1" customFormat="1" ht="17.25" customHeight="1">
      <c r="A295" s="16" t="s">
        <v>193</v>
      </c>
      <c r="B295" s="17">
        <v>0</v>
      </c>
    </row>
    <row r="296" spans="1:2" s="1" customFormat="1" ht="17.25" customHeight="1">
      <c r="A296" s="16" t="s">
        <v>194</v>
      </c>
      <c r="B296" s="17">
        <f>SUM(B297:B304)</f>
        <v>7903</v>
      </c>
    </row>
    <row r="297" spans="1:2" s="1" customFormat="1" ht="17.25" customHeight="1">
      <c r="A297" s="16" t="s">
        <v>195</v>
      </c>
      <c r="B297" s="17">
        <v>866</v>
      </c>
    </row>
    <row r="298" spans="1:2" s="1" customFormat="1" ht="17.25" customHeight="1">
      <c r="A298" s="16" t="s">
        <v>196</v>
      </c>
      <c r="B298" s="17">
        <v>20</v>
      </c>
    </row>
    <row r="299" spans="1:2" s="1" customFormat="1" ht="17.25" customHeight="1">
      <c r="A299" s="16" t="s">
        <v>197</v>
      </c>
      <c r="B299" s="17">
        <v>3215</v>
      </c>
    </row>
    <row r="300" spans="1:2" s="1" customFormat="1" ht="17.25" customHeight="1">
      <c r="A300" s="16" t="s">
        <v>198</v>
      </c>
      <c r="B300" s="17">
        <v>0</v>
      </c>
    </row>
    <row r="301" spans="1:2" s="1" customFormat="1" ht="17.25" customHeight="1">
      <c r="A301" s="16" t="s">
        <v>199</v>
      </c>
      <c r="B301" s="17">
        <v>2811</v>
      </c>
    </row>
    <row r="302" spans="1:2" s="1" customFormat="1" ht="17.25" customHeight="1">
      <c r="A302" s="16" t="s">
        <v>200</v>
      </c>
      <c r="B302" s="17">
        <v>121</v>
      </c>
    </row>
    <row r="303" spans="1:2" s="1" customFormat="1" ht="17.25" customHeight="1">
      <c r="A303" s="16" t="s">
        <v>201</v>
      </c>
      <c r="B303" s="17">
        <v>60</v>
      </c>
    </row>
    <row r="304" spans="1:2" s="1" customFormat="1" ht="17.25" customHeight="1">
      <c r="A304" s="16" t="s">
        <v>202</v>
      </c>
      <c r="B304" s="17">
        <v>810</v>
      </c>
    </row>
    <row r="305" spans="1:2" s="1" customFormat="1" ht="17.25" customHeight="1">
      <c r="A305" s="16" t="s">
        <v>203</v>
      </c>
      <c r="B305" s="17">
        <f>SUM(B306:B313)</f>
        <v>778</v>
      </c>
    </row>
    <row r="306" spans="1:2" s="1" customFormat="1" ht="17.25" customHeight="1">
      <c r="A306" s="16" t="s">
        <v>204</v>
      </c>
      <c r="B306" s="17">
        <v>1</v>
      </c>
    </row>
    <row r="307" spans="1:2" s="1" customFormat="1" ht="17.25" customHeight="1">
      <c r="A307" s="16" t="s">
        <v>205</v>
      </c>
      <c r="B307" s="17">
        <v>0</v>
      </c>
    </row>
    <row r="308" spans="1:2" s="1" customFormat="1" ht="17.25" customHeight="1">
      <c r="A308" s="16" t="s">
        <v>206</v>
      </c>
      <c r="B308" s="17">
        <v>363</v>
      </c>
    </row>
    <row r="309" spans="1:2" s="1" customFormat="1" ht="17.25" customHeight="1">
      <c r="A309" s="16" t="s">
        <v>207</v>
      </c>
      <c r="B309" s="17">
        <v>0</v>
      </c>
    </row>
    <row r="310" spans="1:2" s="1" customFormat="1" ht="17.25" customHeight="1">
      <c r="A310" s="16" t="s">
        <v>208</v>
      </c>
      <c r="B310" s="17">
        <v>0</v>
      </c>
    </row>
    <row r="311" spans="1:2" s="1" customFormat="1" ht="17.25" customHeight="1">
      <c r="A311" s="16" t="s">
        <v>209</v>
      </c>
      <c r="B311" s="17">
        <v>104</v>
      </c>
    </row>
    <row r="312" spans="1:2" s="1" customFormat="1" ht="17.25" customHeight="1">
      <c r="A312" s="16" t="s">
        <v>210</v>
      </c>
      <c r="B312" s="17">
        <v>278</v>
      </c>
    </row>
    <row r="313" spans="1:2" s="1" customFormat="1" ht="17.25" customHeight="1">
      <c r="A313" s="16" t="s">
        <v>211</v>
      </c>
      <c r="B313" s="17">
        <v>32</v>
      </c>
    </row>
    <row r="314" spans="1:2" s="1" customFormat="1" ht="17.25" customHeight="1">
      <c r="A314" s="16" t="s">
        <v>212</v>
      </c>
      <c r="B314" s="17">
        <f>SUM(B315:B316)</f>
        <v>0</v>
      </c>
    </row>
    <row r="315" spans="1:2" s="1" customFormat="1" ht="17.25" customHeight="1">
      <c r="A315" s="16" t="s">
        <v>213</v>
      </c>
      <c r="B315" s="17">
        <v>0</v>
      </c>
    </row>
    <row r="316" spans="1:2" s="1" customFormat="1" ht="17.25" customHeight="1">
      <c r="A316" s="16" t="s">
        <v>214</v>
      </c>
      <c r="B316" s="17">
        <v>0</v>
      </c>
    </row>
    <row r="317" spans="1:2" s="1" customFormat="1" ht="17.25" customHeight="1">
      <c r="A317" s="16" t="s">
        <v>2761</v>
      </c>
      <c r="B317" s="17">
        <f>SUM(B318:B319)</f>
        <v>0</v>
      </c>
    </row>
    <row r="318" spans="1:2" s="1" customFormat="1" ht="17.25" customHeight="1">
      <c r="A318" s="16" t="s">
        <v>2762</v>
      </c>
      <c r="B318" s="17">
        <v>0</v>
      </c>
    </row>
    <row r="319" spans="1:2" s="1" customFormat="1" ht="17.25" customHeight="1">
      <c r="A319" s="16" t="s">
        <v>2763</v>
      </c>
      <c r="B319" s="17">
        <v>0</v>
      </c>
    </row>
    <row r="320" spans="1:2" s="1" customFormat="1" ht="17.25" customHeight="1">
      <c r="A320" s="16" t="s">
        <v>2764</v>
      </c>
      <c r="B320" s="17">
        <f>SUM(B321:B322)</f>
        <v>0</v>
      </c>
    </row>
    <row r="321" spans="1:2" s="1" customFormat="1" ht="17.25" customHeight="1">
      <c r="A321" s="16" t="s">
        <v>2765</v>
      </c>
      <c r="B321" s="17">
        <v>0</v>
      </c>
    </row>
    <row r="322" spans="1:2" s="1" customFormat="1" ht="17.25" customHeight="1">
      <c r="A322" s="16" t="s">
        <v>2766</v>
      </c>
      <c r="B322" s="17">
        <v>0</v>
      </c>
    </row>
    <row r="323" spans="1:2" s="1" customFormat="1" ht="17.25" customHeight="1">
      <c r="A323" s="16" t="s">
        <v>2767</v>
      </c>
      <c r="B323" s="17">
        <f>SUM(B324,B328,B332:B333)</f>
        <v>0</v>
      </c>
    </row>
    <row r="324" spans="1:2" s="1" customFormat="1" ht="17.25" customHeight="1">
      <c r="A324" s="16" t="s">
        <v>2768</v>
      </c>
      <c r="B324" s="17">
        <f>SUM(B325:B327)</f>
        <v>0</v>
      </c>
    </row>
    <row r="325" spans="1:2" s="1" customFormat="1" ht="17.25" customHeight="1">
      <c r="A325" s="18" t="s">
        <v>2769</v>
      </c>
      <c r="B325" s="17">
        <v>0</v>
      </c>
    </row>
    <row r="326" spans="1:2" s="1" customFormat="1" ht="17.25" customHeight="1">
      <c r="A326" s="18" t="s">
        <v>2770</v>
      </c>
      <c r="B326" s="17">
        <v>0</v>
      </c>
    </row>
    <row r="327" spans="1:2" s="1" customFormat="1" ht="17.25" customHeight="1">
      <c r="A327" s="18" t="s">
        <v>2771</v>
      </c>
      <c r="B327" s="17">
        <v>0</v>
      </c>
    </row>
    <row r="328" spans="1:2" s="1" customFormat="1" ht="17.25" customHeight="1">
      <c r="A328" s="16" t="s">
        <v>2772</v>
      </c>
      <c r="B328" s="17">
        <f>SUM(B329:B331)</f>
        <v>0</v>
      </c>
    </row>
    <row r="329" spans="1:2" s="1" customFormat="1" ht="17.25" customHeight="1">
      <c r="A329" s="18" t="s">
        <v>2773</v>
      </c>
      <c r="B329" s="17">
        <v>0</v>
      </c>
    </row>
    <row r="330" spans="1:2" s="1" customFormat="1" ht="17.25" customHeight="1">
      <c r="A330" s="18" t="s">
        <v>2774</v>
      </c>
      <c r="B330" s="17">
        <v>0</v>
      </c>
    </row>
    <row r="331" spans="1:2" s="1" customFormat="1" ht="17.25" customHeight="1">
      <c r="A331" s="18" t="s">
        <v>2775</v>
      </c>
      <c r="B331" s="17">
        <v>0</v>
      </c>
    </row>
    <row r="332" spans="1:2" s="1" customFormat="1" ht="17.25" customHeight="1">
      <c r="A332" s="16" t="s">
        <v>2776</v>
      </c>
      <c r="B332" s="17">
        <v>0</v>
      </c>
    </row>
    <row r="333" spans="1:2" s="1" customFormat="1" ht="17.25" customHeight="1">
      <c r="A333" s="16" t="s">
        <v>2777</v>
      </c>
      <c r="B333" s="17">
        <v>0</v>
      </c>
    </row>
    <row r="334" spans="1:2" s="1" customFormat="1" ht="17.25" customHeight="1">
      <c r="A334" s="16" t="s">
        <v>215</v>
      </c>
      <c r="B334" s="17">
        <f>SUM(B335:B337)</f>
        <v>0</v>
      </c>
    </row>
    <row r="335" spans="1:2" s="1" customFormat="1" ht="17.25" customHeight="1">
      <c r="A335" s="16" t="s">
        <v>216</v>
      </c>
      <c r="B335" s="17">
        <v>0</v>
      </c>
    </row>
    <row r="336" spans="1:2" s="1" customFormat="1" ht="17.25" customHeight="1">
      <c r="A336" s="16" t="s">
        <v>217</v>
      </c>
      <c r="B336" s="17">
        <v>0</v>
      </c>
    </row>
    <row r="337" spans="1:2" s="1" customFormat="1" ht="17.25" customHeight="1">
      <c r="A337" s="16" t="s">
        <v>218</v>
      </c>
      <c r="B337" s="17">
        <v>0</v>
      </c>
    </row>
    <row r="338" spans="1:2" s="1" customFormat="1" ht="17.25" customHeight="1">
      <c r="A338" s="16" t="s">
        <v>219</v>
      </c>
      <c r="B338" s="17">
        <f>SUM(B339:B340)</f>
        <v>0</v>
      </c>
    </row>
    <row r="339" spans="1:2" s="1" customFormat="1" ht="17.25" customHeight="1">
      <c r="A339" s="16" t="s">
        <v>220</v>
      </c>
      <c r="B339" s="17">
        <v>0</v>
      </c>
    </row>
    <row r="340" spans="1:2" s="1" customFormat="1" ht="17.25" customHeight="1">
      <c r="A340" s="16" t="s">
        <v>221</v>
      </c>
      <c r="B340" s="17">
        <v>0</v>
      </c>
    </row>
    <row r="341" spans="1:2" s="1" customFormat="1" ht="17.25" customHeight="1">
      <c r="A341" s="16" t="s">
        <v>222</v>
      </c>
      <c r="B341" s="17">
        <f>SUM(B342:B343)</f>
        <v>0</v>
      </c>
    </row>
    <row r="342" spans="1:2" s="1" customFormat="1" ht="17.25" customHeight="1">
      <c r="A342" s="16" t="s">
        <v>223</v>
      </c>
      <c r="B342" s="17">
        <v>0</v>
      </c>
    </row>
    <row r="343" spans="1:2" s="1" customFormat="1" ht="17.25" customHeight="1">
      <c r="A343" s="16" t="s">
        <v>224</v>
      </c>
      <c r="B343" s="17">
        <v>0</v>
      </c>
    </row>
    <row r="344" spans="1:2" s="1" customFormat="1" ht="17.25" customHeight="1">
      <c r="A344" s="16" t="s">
        <v>2778</v>
      </c>
      <c r="B344" s="17">
        <f>B345+B346</f>
        <v>1409</v>
      </c>
    </row>
    <row r="345" spans="1:2" s="1" customFormat="1" ht="17.25" customHeight="1">
      <c r="A345" s="16" t="s">
        <v>2779</v>
      </c>
      <c r="B345" s="17">
        <v>1408</v>
      </c>
    </row>
    <row r="346" spans="1:2" s="1" customFormat="1" ht="17.25" customHeight="1">
      <c r="A346" s="16" t="s">
        <v>2780</v>
      </c>
      <c r="B346" s="17">
        <v>1</v>
      </c>
    </row>
    <row r="347" spans="1:2" s="1" customFormat="1" ht="17.25" customHeight="1">
      <c r="A347" s="16" t="s">
        <v>225</v>
      </c>
      <c r="B347" s="17">
        <v>0</v>
      </c>
    </row>
    <row r="348" spans="1:2" s="1" customFormat="1" ht="17.25" customHeight="1">
      <c r="A348" s="16" t="s">
        <v>226</v>
      </c>
      <c r="B348" s="17">
        <f>SUM(B349,B372,B656,B689,B708,B757,B760,B766)</f>
        <v>36132</v>
      </c>
    </row>
    <row r="349" spans="1:2" s="1" customFormat="1" ht="17.25" customHeight="1">
      <c r="A349" s="16" t="s">
        <v>227</v>
      </c>
      <c r="B349" s="17">
        <f>SUM(B350,B357:B369)</f>
        <v>6683</v>
      </c>
    </row>
    <row r="350" spans="1:2" s="1" customFormat="1" ht="17.25" customHeight="1">
      <c r="A350" s="16" t="s">
        <v>228</v>
      </c>
      <c r="B350" s="17">
        <f>SUM(B351:B356)</f>
        <v>6143</v>
      </c>
    </row>
    <row r="351" spans="1:2" s="1" customFormat="1" ht="17.25" customHeight="1">
      <c r="A351" s="18" t="s">
        <v>229</v>
      </c>
      <c r="B351" s="17">
        <v>6143</v>
      </c>
    </row>
    <row r="352" spans="1:2" s="1" customFormat="1" ht="17.25" customHeight="1">
      <c r="A352" s="18" t="s">
        <v>230</v>
      </c>
      <c r="B352" s="17">
        <v>0</v>
      </c>
    </row>
    <row r="353" spans="1:2" s="1" customFormat="1" ht="17.25" customHeight="1">
      <c r="A353" s="18" t="s">
        <v>2781</v>
      </c>
      <c r="B353" s="17">
        <v>0</v>
      </c>
    </row>
    <row r="354" spans="1:2" s="1" customFormat="1" ht="17.25" customHeight="1">
      <c r="A354" s="18" t="s">
        <v>231</v>
      </c>
      <c r="B354" s="17">
        <v>0</v>
      </c>
    </row>
    <row r="355" spans="1:2" s="1" customFormat="1" ht="17.25" customHeight="1">
      <c r="A355" s="18" t="s">
        <v>2782</v>
      </c>
      <c r="B355" s="17">
        <v>0</v>
      </c>
    </row>
    <row r="356" spans="1:2" s="1" customFormat="1" ht="17.25" customHeight="1">
      <c r="A356" s="18" t="s">
        <v>232</v>
      </c>
      <c r="B356" s="17">
        <v>0</v>
      </c>
    </row>
    <row r="357" spans="1:2" s="1" customFormat="1" ht="17.25" customHeight="1">
      <c r="A357" s="16" t="s">
        <v>2783</v>
      </c>
      <c r="B357" s="17">
        <v>0</v>
      </c>
    </row>
    <row r="358" spans="1:2" s="1" customFormat="1" ht="17.25" customHeight="1">
      <c r="A358" s="16" t="s">
        <v>2784</v>
      </c>
      <c r="B358" s="17">
        <v>0</v>
      </c>
    </row>
    <row r="359" spans="1:2" s="1" customFormat="1" ht="17.25" customHeight="1">
      <c r="A359" s="16" t="s">
        <v>233</v>
      </c>
      <c r="B359" s="17">
        <v>0</v>
      </c>
    </row>
    <row r="360" spans="1:2" s="1" customFormat="1" ht="17.25" customHeight="1">
      <c r="A360" s="16" t="s">
        <v>234</v>
      </c>
      <c r="B360" s="17">
        <v>0</v>
      </c>
    </row>
    <row r="361" spans="1:2" s="1" customFormat="1" ht="17.25" customHeight="1">
      <c r="A361" s="16" t="s">
        <v>235</v>
      </c>
      <c r="B361" s="17">
        <v>0</v>
      </c>
    </row>
    <row r="362" spans="1:2" s="1" customFormat="1" ht="17.25" customHeight="1">
      <c r="A362" s="16" t="s">
        <v>236</v>
      </c>
      <c r="B362" s="17">
        <v>450</v>
      </c>
    </row>
    <row r="363" spans="1:2" s="1" customFormat="1" ht="17.25" customHeight="1">
      <c r="A363" s="16" t="s">
        <v>237</v>
      </c>
      <c r="B363" s="17">
        <v>0</v>
      </c>
    </row>
    <row r="364" spans="1:2" s="1" customFormat="1" ht="17.25" customHeight="1">
      <c r="A364" s="16" t="s">
        <v>238</v>
      </c>
      <c r="B364" s="17">
        <v>90</v>
      </c>
    </row>
    <row r="365" spans="1:2" s="1" customFormat="1" ht="17.25" customHeight="1">
      <c r="A365" s="16" t="s">
        <v>239</v>
      </c>
      <c r="B365" s="17">
        <v>0</v>
      </c>
    </row>
    <row r="366" spans="1:2" s="1" customFormat="1" ht="17.25" customHeight="1">
      <c r="A366" s="16" t="s">
        <v>240</v>
      </c>
      <c r="B366" s="17">
        <v>0</v>
      </c>
    </row>
    <row r="367" spans="1:2" s="1" customFormat="1" ht="17.25" customHeight="1">
      <c r="A367" s="16" t="s">
        <v>241</v>
      </c>
      <c r="B367" s="17">
        <v>0</v>
      </c>
    </row>
    <row r="368" spans="1:2" s="1" customFormat="1" ht="17.25" customHeight="1">
      <c r="A368" s="16" t="s">
        <v>2785</v>
      </c>
      <c r="B368" s="17">
        <v>0</v>
      </c>
    </row>
    <row r="369" spans="1:2" s="1" customFormat="1" ht="17.25" customHeight="1">
      <c r="A369" s="16" t="s">
        <v>242</v>
      </c>
      <c r="B369" s="17">
        <f>B370+B371</f>
        <v>0</v>
      </c>
    </row>
    <row r="370" spans="1:2" s="1" customFormat="1" ht="17.25" customHeight="1">
      <c r="A370" s="18" t="s">
        <v>243</v>
      </c>
      <c r="B370" s="17">
        <v>0</v>
      </c>
    </row>
    <row r="371" spans="1:2" s="1" customFormat="1" ht="17.25" customHeight="1">
      <c r="A371" s="18" t="s">
        <v>244</v>
      </c>
      <c r="B371" s="17">
        <v>0</v>
      </c>
    </row>
    <row r="372" spans="1:2" s="1" customFormat="1" ht="17.25" customHeight="1">
      <c r="A372" s="16" t="s">
        <v>245</v>
      </c>
      <c r="B372" s="17">
        <f>B373+B391+B395+B399+B405+B408+B411+B415+B417+B420+B423+B426+B430+B433+B435+B451+B455+B457+B459+B461+B463+B465+B468+B475+B477+B483+B485+B489+B491+B494+B501+B507+B512+B519+B522+B526+B529+B532+B544+B550+B576+B579+B586+B598+B609+B616+B620+B625+B629+B633+B635+B638+B640+B642+B646+B649+B651+B654</f>
        <v>6622</v>
      </c>
    </row>
    <row r="373" spans="1:2" s="1" customFormat="1" ht="17.25" customHeight="1">
      <c r="A373" s="16" t="s">
        <v>246</v>
      </c>
      <c r="B373" s="17">
        <f>SUM(B374:B390)</f>
        <v>3</v>
      </c>
    </row>
    <row r="374" spans="1:2" s="1" customFormat="1" ht="17.25" customHeight="1">
      <c r="A374" s="18" t="s">
        <v>247</v>
      </c>
      <c r="B374" s="17">
        <v>0</v>
      </c>
    </row>
    <row r="375" spans="1:2" s="1" customFormat="1" ht="17.25" customHeight="1">
      <c r="A375" s="18" t="s">
        <v>248</v>
      </c>
      <c r="B375" s="17">
        <v>0</v>
      </c>
    </row>
    <row r="376" spans="1:2" s="1" customFormat="1" ht="17.25" customHeight="1">
      <c r="A376" s="18" t="s">
        <v>249</v>
      </c>
      <c r="B376" s="17">
        <v>0</v>
      </c>
    </row>
    <row r="377" spans="1:2" s="1" customFormat="1" ht="17.25" customHeight="1">
      <c r="A377" s="18" t="s">
        <v>250</v>
      </c>
      <c r="B377" s="17">
        <v>0</v>
      </c>
    </row>
    <row r="378" spans="1:2" s="1" customFormat="1" ht="17.25" customHeight="1">
      <c r="A378" s="18" t="s">
        <v>251</v>
      </c>
      <c r="B378" s="17">
        <v>0</v>
      </c>
    </row>
    <row r="379" spans="1:2" s="1" customFormat="1" ht="17.25" customHeight="1">
      <c r="A379" s="18" t="s">
        <v>252</v>
      </c>
      <c r="B379" s="17">
        <v>0</v>
      </c>
    </row>
    <row r="380" spans="1:2" s="1" customFormat="1" ht="17.25" customHeight="1">
      <c r="A380" s="18" t="s">
        <v>253</v>
      </c>
      <c r="B380" s="17">
        <v>0</v>
      </c>
    </row>
    <row r="381" spans="1:2" s="1" customFormat="1" ht="17.25" customHeight="1">
      <c r="A381" s="18" t="s">
        <v>254</v>
      </c>
      <c r="B381" s="17">
        <v>0</v>
      </c>
    </row>
    <row r="382" spans="1:2" s="1" customFormat="1" ht="17.25" customHeight="1">
      <c r="A382" s="18" t="s">
        <v>255</v>
      </c>
      <c r="B382" s="17">
        <v>0</v>
      </c>
    </row>
    <row r="383" spans="1:2" s="1" customFormat="1" ht="17.25" customHeight="1">
      <c r="A383" s="18" t="s">
        <v>256</v>
      </c>
      <c r="B383" s="17">
        <v>0</v>
      </c>
    </row>
    <row r="384" spans="1:2" s="1" customFormat="1" ht="17.25" customHeight="1">
      <c r="A384" s="18" t="s">
        <v>257</v>
      </c>
      <c r="B384" s="17">
        <v>0</v>
      </c>
    </row>
    <row r="385" spans="1:2" s="1" customFormat="1" ht="17.25" customHeight="1">
      <c r="A385" s="18" t="s">
        <v>258</v>
      </c>
      <c r="B385" s="17">
        <v>0</v>
      </c>
    </row>
    <row r="386" spans="1:2" s="1" customFormat="1" ht="17.25" customHeight="1">
      <c r="A386" s="18" t="s">
        <v>259</v>
      </c>
      <c r="B386" s="17">
        <v>0</v>
      </c>
    </row>
    <row r="387" spans="1:2" s="1" customFormat="1" ht="17.25" customHeight="1">
      <c r="A387" s="18" t="s">
        <v>260</v>
      </c>
      <c r="B387" s="17">
        <v>0</v>
      </c>
    </row>
    <row r="388" spans="1:2" s="1" customFormat="1" ht="17.25" customHeight="1">
      <c r="A388" s="18" t="s">
        <v>261</v>
      </c>
      <c r="B388" s="17">
        <v>3</v>
      </c>
    </row>
    <row r="389" spans="1:2" s="1" customFormat="1" ht="17.25" customHeight="1">
      <c r="A389" s="18" t="s">
        <v>262</v>
      </c>
      <c r="B389" s="17">
        <v>0</v>
      </c>
    </row>
    <row r="390" spans="1:2" s="1" customFormat="1" ht="17.25" customHeight="1">
      <c r="A390" s="18" t="s">
        <v>263</v>
      </c>
      <c r="B390" s="17">
        <v>0</v>
      </c>
    </row>
    <row r="391" spans="1:2" s="1" customFormat="1" ht="17.25" customHeight="1">
      <c r="A391" s="16" t="s">
        <v>264</v>
      </c>
      <c r="B391" s="17">
        <f>SUM(B392:B394)</f>
        <v>0</v>
      </c>
    </row>
    <row r="392" spans="1:2" s="1" customFormat="1" ht="17.25" customHeight="1">
      <c r="A392" s="18" t="s">
        <v>265</v>
      </c>
      <c r="B392" s="17">
        <v>0</v>
      </c>
    </row>
    <row r="393" spans="1:2" s="1" customFormat="1" ht="17.25" customHeight="1">
      <c r="A393" s="18" t="s">
        <v>2786</v>
      </c>
      <c r="B393" s="17">
        <v>0</v>
      </c>
    </row>
    <row r="394" spans="1:2" s="1" customFormat="1" ht="17.25" customHeight="1">
      <c r="A394" s="18" t="s">
        <v>266</v>
      </c>
      <c r="B394" s="17">
        <v>0</v>
      </c>
    </row>
    <row r="395" spans="1:2" s="1" customFormat="1" ht="17.25" customHeight="1">
      <c r="A395" s="16" t="s">
        <v>267</v>
      </c>
      <c r="B395" s="17">
        <f>SUM(B396:B398)</f>
        <v>223</v>
      </c>
    </row>
    <row r="396" spans="1:2" s="1" customFormat="1" ht="17.25" customHeight="1">
      <c r="A396" s="18" t="s">
        <v>268</v>
      </c>
      <c r="B396" s="17">
        <v>223</v>
      </c>
    </row>
    <row r="397" spans="1:2" s="1" customFormat="1" ht="17.25" customHeight="1">
      <c r="A397" s="18" t="s">
        <v>269</v>
      </c>
      <c r="B397" s="17">
        <v>0</v>
      </c>
    </row>
    <row r="398" spans="1:2" s="1" customFormat="1" ht="17.25" customHeight="1">
      <c r="A398" s="18" t="s">
        <v>270</v>
      </c>
      <c r="B398" s="17">
        <v>0</v>
      </c>
    </row>
    <row r="399" spans="1:2" s="1" customFormat="1" ht="17.25" customHeight="1">
      <c r="A399" s="16" t="s">
        <v>271</v>
      </c>
      <c r="B399" s="17">
        <f>SUM(B400:B404)</f>
        <v>0</v>
      </c>
    </row>
    <row r="400" spans="1:2" s="1" customFormat="1" ht="17.25" customHeight="1">
      <c r="A400" s="18" t="s">
        <v>272</v>
      </c>
      <c r="B400" s="17">
        <v>0</v>
      </c>
    </row>
    <row r="401" spans="1:2" s="1" customFormat="1" ht="17.25" customHeight="1">
      <c r="A401" s="18" t="s">
        <v>273</v>
      </c>
      <c r="B401" s="17">
        <v>0</v>
      </c>
    </row>
    <row r="402" spans="1:2" s="1" customFormat="1" ht="17.25" customHeight="1">
      <c r="A402" s="18" t="s">
        <v>274</v>
      </c>
      <c r="B402" s="17">
        <v>0</v>
      </c>
    </row>
    <row r="403" spans="1:2" s="1" customFormat="1" ht="17.25" customHeight="1">
      <c r="A403" s="18" t="s">
        <v>275</v>
      </c>
      <c r="B403" s="17">
        <v>0</v>
      </c>
    </row>
    <row r="404" spans="1:2" s="1" customFormat="1" ht="17.25" customHeight="1">
      <c r="A404" s="18" t="s">
        <v>276</v>
      </c>
      <c r="B404" s="17">
        <v>0</v>
      </c>
    </row>
    <row r="405" spans="1:2" s="1" customFormat="1" ht="17.25" customHeight="1">
      <c r="A405" s="16" t="s">
        <v>277</v>
      </c>
      <c r="B405" s="17">
        <f>SUM(B406:B407)</f>
        <v>0</v>
      </c>
    </row>
    <row r="406" spans="1:2" s="1" customFormat="1" ht="17.25" customHeight="1">
      <c r="A406" s="18" t="s">
        <v>278</v>
      </c>
      <c r="B406" s="17">
        <v>0</v>
      </c>
    </row>
    <row r="407" spans="1:2" s="1" customFormat="1" ht="17.25" customHeight="1">
      <c r="A407" s="18" t="s">
        <v>279</v>
      </c>
      <c r="B407" s="17">
        <v>0</v>
      </c>
    </row>
    <row r="408" spans="1:2" s="1" customFormat="1" ht="17.25" customHeight="1">
      <c r="A408" s="16" t="s">
        <v>280</v>
      </c>
      <c r="B408" s="17">
        <f>SUM(B409:B410)</f>
        <v>0</v>
      </c>
    </row>
    <row r="409" spans="1:2" s="1" customFormat="1" ht="17.25" customHeight="1">
      <c r="A409" s="18" t="s">
        <v>281</v>
      </c>
      <c r="B409" s="17">
        <v>0</v>
      </c>
    </row>
    <row r="410" spans="1:2" s="1" customFormat="1" ht="17.25" customHeight="1">
      <c r="A410" s="18" t="s">
        <v>282</v>
      </c>
      <c r="B410" s="17">
        <v>0</v>
      </c>
    </row>
    <row r="411" spans="1:2" s="1" customFormat="1" ht="17.25" customHeight="1">
      <c r="A411" s="16" t="s">
        <v>283</v>
      </c>
      <c r="B411" s="17">
        <f>SUM(B412:B414)</f>
        <v>45</v>
      </c>
    </row>
    <row r="412" spans="1:2" s="1" customFormat="1" ht="17.25" customHeight="1">
      <c r="A412" s="18" t="s">
        <v>281</v>
      </c>
      <c r="B412" s="17">
        <v>0</v>
      </c>
    </row>
    <row r="413" spans="1:2" s="1" customFormat="1" ht="17.25" customHeight="1">
      <c r="A413" s="18" t="s">
        <v>284</v>
      </c>
      <c r="B413" s="17">
        <v>0</v>
      </c>
    </row>
    <row r="414" spans="1:2" s="1" customFormat="1" ht="17.25" customHeight="1">
      <c r="A414" s="18" t="s">
        <v>285</v>
      </c>
      <c r="B414" s="17">
        <v>45</v>
      </c>
    </row>
    <row r="415" spans="1:2" s="1" customFormat="1" ht="17.25" customHeight="1">
      <c r="A415" s="16" t="s">
        <v>286</v>
      </c>
      <c r="B415" s="17">
        <f>B416</f>
        <v>0</v>
      </c>
    </row>
    <row r="416" spans="1:2" s="1" customFormat="1" ht="17.25" customHeight="1">
      <c r="A416" s="18" t="s">
        <v>287</v>
      </c>
      <c r="B416" s="17">
        <v>0</v>
      </c>
    </row>
    <row r="417" spans="1:2" s="1" customFormat="1" ht="17.25" customHeight="1">
      <c r="A417" s="16" t="s">
        <v>2787</v>
      </c>
      <c r="B417" s="17">
        <f>SUM(B418:B419)</f>
        <v>0</v>
      </c>
    </row>
    <row r="418" spans="1:2" s="1" customFormat="1" ht="17.25" customHeight="1">
      <c r="A418" s="18" t="s">
        <v>2788</v>
      </c>
      <c r="B418" s="17">
        <v>0</v>
      </c>
    </row>
    <row r="419" spans="1:2" s="1" customFormat="1" ht="17.25" customHeight="1">
      <c r="A419" s="18" t="s">
        <v>2789</v>
      </c>
      <c r="B419" s="17">
        <v>0</v>
      </c>
    </row>
    <row r="420" spans="1:2" s="1" customFormat="1" ht="17.25" customHeight="1">
      <c r="A420" s="16" t="s">
        <v>288</v>
      </c>
      <c r="B420" s="17">
        <f>SUM(B421:B422)</f>
        <v>0</v>
      </c>
    </row>
    <row r="421" spans="1:2" s="1" customFormat="1" ht="17.25" customHeight="1">
      <c r="A421" s="18" t="s">
        <v>284</v>
      </c>
      <c r="B421" s="17">
        <v>0</v>
      </c>
    </row>
    <row r="422" spans="1:2" s="1" customFormat="1" ht="17.25" customHeight="1">
      <c r="A422" s="18" t="s">
        <v>289</v>
      </c>
      <c r="B422" s="17">
        <v>0</v>
      </c>
    </row>
    <row r="423" spans="1:2" s="1" customFormat="1" ht="17.25" customHeight="1">
      <c r="A423" s="16" t="s">
        <v>290</v>
      </c>
      <c r="B423" s="17">
        <f>SUM(B424:B425)</f>
        <v>0</v>
      </c>
    </row>
    <row r="424" spans="1:2" s="1" customFormat="1" ht="17.25" customHeight="1">
      <c r="A424" s="18" t="s">
        <v>291</v>
      </c>
      <c r="B424" s="17">
        <v>0</v>
      </c>
    </row>
    <row r="425" spans="1:2" s="1" customFormat="1" ht="17.25" customHeight="1">
      <c r="A425" s="18" t="s">
        <v>292</v>
      </c>
      <c r="B425" s="17">
        <v>0</v>
      </c>
    </row>
    <row r="426" spans="1:2" s="1" customFormat="1" ht="17.25" customHeight="1">
      <c r="A426" s="16" t="s">
        <v>2790</v>
      </c>
      <c r="B426" s="17">
        <f>SUM(B427:B429)</f>
        <v>0</v>
      </c>
    </row>
    <row r="427" spans="1:2" s="1" customFormat="1" ht="17.25" customHeight="1">
      <c r="A427" s="18" t="s">
        <v>2791</v>
      </c>
      <c r="B427" s="17">
        <v>0</v>
      </c>
    </row>
    <row r="428" spans="1:2" s="1" customFormat="1" ht="17.25" customHeight="1">
      <c r="A428" s="18" t="s">
        <v>2792</v>
      </c>
      <c r="B428" s="17">
        <v>0</v>
      </c>
    </row>
    <row r="429" spans="1:2" s="1" customFormat="1" ht="17.25" customHeight="1">
      <c r="A429" s="18" t="s">
        <v>2793</v>
      </c>
      <c r="B429" s="17">
        <v>0</v>
      </c>
    </row>
    <row r="430" spans="1:2" s="1" customFormat="1" ht="17.25" customHeight="1">
      <c r="A430" s="16" t="s">
        <v>293</v>
      </c>
      <c r="B430" s="17">
        <f>SUM(B431:B432)</f>
        <v>0</v>
      </c>
    </row>
    <row r="431" spans="1:2" s="1" customFormat="1" ht="17.25" customHeight="1">
      <c r="A431" s="18" t="s">
        <v>294</v>
      </c>
      <c r="B431" s="17">
        <v>0</v>
      </c>
    </row>
    <row r="432" spans="1:2" s="1" customFormat="1" ht="17.25" customHeight="1">
      <c r="A432" s="18" t="s">
        <v>295</v>
      </c>
      <c r="B432" s="17">
        <v>0</v>
      </c>
    </row>
    <row r="433" spans="1:2" s="1" customFormat="1" ht="17.25" customHeight="1">
      <c r="A433" s="16" t="s">
        <v>296</v>
      </c>
      <c r="B433" s="17">
        <f>B434</f>
        <v>0</v>
      </c>
    </row>
    <row r="434" spans="1:2" s="1" customFormat="1" ht="17.25" customHeight="1">
      <c r="A434" s="18" t="s">
        <v>297</v>
      </c>
      <c r="B434" s="17">
        <v>0</v>
      </c>
    </row>
    <row r="435" spans="1:2" s="1" customFormat="1" ht="17.25" customHeight="1">
      <c r="A435" s="16" t="s">
        <v>298</v>
      </c>
      <c r="B435" s="17">
        <f>SUM(B436:B450)</f>
        <v>6</v>
      </c>
    </row>
    <row r="436" spans="1:2" s="1" customFormat="1" ht="17.25" customHeight="1">
      <c r="A436" s="18" t="s">
        <v>299</v>
      </c>
      <c r="B436" s="17">
        <v>0</v>
      </c>
    </row>
    <row r="437" spans="1:2" s="1" customFormat="1" ht="17.25" customHeight="1">
      <c r="A437" s="18" t="s">
        <v>300</v>
      </c>
      <c r="B437" s="17">
        <v>0</v>
      </c>
    </row>
    <row r="438" spans="1:2" s="1" customFormat="1" ht="17.25" customHeight="1">
      <c r="A438" s="18" t="s">
        <v>301</v>
      </c>
      <c r="B438" s="17">
        <v>0</v>
      </c>
    </row>
    <row r="439" spans="1:2" s="1" customFormat="1" ht="17.25" customHeight="1">
      <c r="A439" s="18" t="s">
        <v>302</v>
      </c>
      <c r="B439" s="17">
        <v>0</v>
      </c>
    </row>
    <row r="440" spans="1:2" s="1" customFormat="1" ht="17.25" customHeight="1">
      <c r="A440" s="18" t="s">
        <v>303</v>
      </c>
      <c r="B440" s="17">
        <v>0</v>
      </c>
    </row>
    <row r="441" spans="1:2" s="1" customFormat="1" ht="17.25" customHeight="1">
      <c r="A441" s="18" t="s">
        <v>304</v>
      </c>
      <c r="B441" s="17">
        <v>0</v>
      </c>
    </row>
    <row r="442" spans="1:2" s="1" customFormat="1" ht="17.25" customHeight="1">
      <c r="A442" s="18" t="s">
        <v>305</v>
      </c>
      <c r="B442" s="17">
        <v>0</v>
      </c>
    </row>
    <row r="443" spans="1:2" s="1" customFormat="1" ht="17.25" customHeight="1">
      <c r="A443" s="18" t="s">
        <v>284</v>
      </c>
      <c r="B443" s="17">
        <v>0</v>
      </c>
    </row>
    <row r="444" spans="1:2" s="1" customFormat="1" ht="17.25" customHeight="1">
      <c r="A444" s="18" t="s">
        <v>306</v>
      </c>
      <c r="B444" s="17">
        <v>6</v>
      </c>
    </row>
    <row r="445" spans="1:2" s="1" customFormat="1" ht="17.25" customHeight="1">
      <c r="A445" s="18" t="s">
        <v>2794</v>
      </c>
      <c r="B445" s="17">
        <v>0</v>
      </c>
    </row>
    <row r="446" spans="1:2" s="1" customFormat="1" ht="17.25" customHeight="1">
      <c r="A446" s="18" t="s">
        <v>2795</v>
      </c>
      <c r="B446" s="17">
        <v>0</v>
      </c>
    </row>
    <row r="447" spans="1:2" s="1" customFormat="1" ht="17.25" customHeight="1">
      <c r="A447" s="18" t="s">
        <v>2796</v>
      </c>
      <c r="B447" s="17">
        <v>0</v>
      </c>
    </row>
    <row r="448" spans="1:2" s="1" customFormat="1" ht="17.25" customHeight="1">
      <c r="A448" s="18" t="s">
        <v>2797</v>
      </c>
      <c r="B448" s="17">
        <v>0</v>
      </c>
    </row>
    <row r="449" spans="1:2" s="1" customFormat="1" ht="17.25" customHeight="1">
      <c r="A449" s="18" t="s">
        <v>307</v>
      </c>
      <c r="B449" s="17">
        <v>0</v>
      </c>
    </row>
    <row r="450" spans="1:2" s="1" customFormat="1" ht="17.25" customHeight="1">
      <c r="A450" s="18" t="s">
        <v>308</v>
      </c>
      <c r="B450" s="17">
        <v>0</v>
      </c>
    </row>
    <row r="451" spans="1:2" s="1" customFormat="1" ht="17.25" customHeight="1">
      <c r="A451" s="16" t="s">
        <v>2798</v>
      </c>
      <c r="B451" s="17">
        <f>SUM(B452:B454)</f>
        <v>0</v>
      </c>
    </row>
    <row r="452" spans="1:2" s="1" customFormat="1" ht="17.25" customHeight="1">
      <c r="A452" s="18" t="s">
        <v>309</v>
      </c>
      <c r="B452" s="17">
        <v>0</v>
      </c>
    </row>
    <row r="453" spans="1:2" s="1" customFormat="1" ht="17.25" customHeight="1">
      <c r="A453" s="18" t="s">
        <v>284</v>
      </c>
      <c r="B453" s="17">
        <v>0</v>
      </c>
    </row>
    <row r="454" spans="1:2" s="1" customFormat="1" ht="17.25" customHeight="1">
      <c r="A454" s="18" t="s">
        <v>2799</v>
      </c>
      <c r="B454" s="17">
        <v>0</v>
      </c>
    </row>
    <row r="455" spans="1:2" s="1" customFormat="1" ht="17.25" customHeight="1">
      <c r="A455" s="16" t="s">
        <v>310</v>
      </c>
      <c r="B455" s="17">
        <f>B456</f>
        <v>0</v>
      </c>
    </row>
    <row r="456" spans="1:2" s="1" customFormat="1" ht="17.25" customHeight="1">
      <c r="A456" s="18" t="s">
        <v>311</v>
      </c>
      <c r="B456" s="17">
        <v>0</v>
      </c>
    </row>
    <row r="457" spans="1:2" s="1" customFormat="1" ht="17.25" customHeight="1">
      <c r="A457" s="16" t="s">
        <v>312</v>
      </c>
      <c r="B457" s="17">
        <f>B458</f>
        <v>0</v>
      </c>
    </row>
    <row r="458" spans="1:2" s="1" customFormat="1" ht="17.25" customHeight="1">
      <c r="A458" s="18" t="s">
        <v>313</v>
      </c>
      <c r="B458" s="17">
        <v>0</v>
      </c>
    </row>
    <row r="459" spans="1:2" s="1" customFormat="1" ht="17.25" customHeight="1">
      <c r="A459" s="16" t="s">
        <v>2800</v>
      </c>
      <c r="B459" s="17">
        <f>B460</f>
        <v>0</v>
      </c>
    </row>
    <row r="460" spans="1:2" s="1" customFormat="1" ht="17.25" customHeight="1">
      <c r="A460" s="18" t="s">
        <v>2801</v>
      </c>
      <c r="B460" s="17">
        <v>0</v>
      </c>
    </row>
    <row r="461" spans="1:2" s="1" customFormat="1" ht="17.25" customHeight="1">
      <c r="A461" s="16" t="s">
        <v>314</v>
      </c>
      <c r="B461" s="17">
        <f>B462</f>
        <v>0</v>
      </c>
    </row>
    <row r="462" spans="1:2" s="1" customFormat="1" ht="17.25" customHeight="1">
      <c r="A462" s="18" t="s">
        <v>315</v>
      </c>
      <c r="B462" s="17">
        <v>0</v>
      </c>
    </row>
    <row r="463" spans="1:2" s="1" customFormat="1" ht="17.25" customHeight="1">
      <c r="A463" s="16" t="s">
        <v>316</v>
      </c>
      <c r="B463" s="17">
        <f>B464</f>
        <v>0</v>
      </c>
    </row>
    <row r="464" spans="1:2" s="1" customFormat="1" ht="17.25" customHeight="1">
      <c r="A464" s="18" t="s">
        <v>317</v>
      </c>
      <c r="B464" s="17">
        <v>0</v>
      </c>
    </row>
    <row r="465" spans="1:2" s="1" customFormat="1" ht="17.25" customHeight="1">
      <c r="A465" s="16" t="s">
        <v>318</v>
      </c>
      <c r="B465" s="17">
        <f>SUM(B466:B467)</f>
        <v>315</v>
      </c>
    </row>
    <row r="466" spans="1:2" s="1" customFormat="1" ht="17.25" customHeight="1">
      <c r="A466" s="18" t="s">
        <v>319</v>
      </c>
      <c r="B466" s="17">
        <v>284</v>
      </c>
    </row>
    <row r="467" spans="1:2" s="1" customFormat="1" ht="17.25" customHeight="1">
      <c r="A467" s="18" t="s">
        <v>320</v>
      </c>
      <c r="B467" s="17">
        <v>31</v>
      </c>
    </row>
    <row r="468" spans="1:2" s="1" customFormat="1" ht="17.25" customHeight="1">
      <c r="A468" s="16" t="s">
        <v>2802</v>
      </c>
      <c r="B468" s="17">
        <f>SUM(B469:B474)</f>
        <v>0</v>
      </c>
    </row>
    <row r="469" spans="1:2" s="1" customFormat="1" ht="17.25" customHeight="1">
      <c r="A469" s="18" t="s">
        <v>2803</v>
      </c>
      <c r="B469" s="17">
        <v>0</v>
      </c>
    </row>
    <row r="470" spans="1:2" s="1" customFormat="1" ht="17.25" customHeight="1">
      <c r="A470" s="18" t="s">
        <v>2791</v>
      </c>
      <c r="B470" s="17">
        <v>0</v>
      </c>
    </row>
    <row r="471" spans="1:2" s="1" customFormat="1" ht="17.25" customHeight="1">
      <c r="A471" s="18" t="s">
        <v>2804</v>
      </c>
      <c r="B471" s="17">
        <v>0</v>
      </c>
    </row>
    <row r="472" spans="1:2" s="1" customFormat="1" ht="17.25" customHeight="1">
      <c r="A472" s="18" t="s">
        <v>2805</v>
      </c>
      <c r="B472" s="17">
        <v>0</v>
      </c>
    </row>
    <row r="473" spans="1:2" s="1" customFormat="1" ht="17.25" customHeight="1">
      <c r="A473" s="18" t="s">
        <v>431</v>
      </c>
      <c r="B473" s="17">
        <v>0</v>
      </c>
    </row>
    <row r="474" spans="1:2" s="1" customFormat="1" ht="17.25" customHeight="1">
      <c r="A474" s="18" t="s">
        <v>2806</v>
      </c>
      <c r="B474" s="17">
        <v>0</v>
      </c>
    </row>
    <row r="475" spans="1:2" s="1" customFormat="1" ht="17.25" customHeight="1">
      <c r="A475" s="16" t="s">
        <v>321</v>
      </c>
      <c r="B475" s="17">
        <f>B476</f>
        <v>537</v>
      </c>
    </row>
    <row r="476" spans="1:2" s="1" customFormat="1" ht="17.25" customHeight="1">
      <c r="A476" s="18" t="s">
        <v>322</v>
      </c>
      <c r="B476" s="17">
        <v>537</v>
      </c>
    </row>
    <row r="477" spans="1:2" s="1" customFormat="1" ht="17.25" customHeight="1">
      <c r="A477" s="16" t="s">
        <v>323</v>
      </c>
      <c r="B477" s="17">
        <f>SUM(B478:B482)</f>
        <v>2420</v>
      </c>
    </row>
    <row r="478" spans="1:2" s="1" customFormat="1" ht="17.25" customHeight="1">
      <c r="A478" s="18" t="s">
        <v>324</v>
      </c>
      <c r="B478" s="17">
        <v>0</v>
      </c>
    </row>
    <row r="479" spans="1:2" s="1" customFormat="1" ht="17.25" customHeight="1">
      <c r="A479" s="18" t="s">
        <v>325</v>
      </c>
      <c r="B479" s="17">
        <v>0</v>
      </c>
    </row>
    <row r="480" spans="1:2" s="1" customFormat="1" ht="17.25" customHeight="1">
      <c r="A480" s="18" t="s">
        <v>326</v>
      </c>
      <c r="B480" s="17">
        <v>2420</v>
      </c>
    </row>
    <row r="481" spans="1:2" s="1" customFormat="1" ht="17.25" customHeight="1">
      <c r="A481" s="18" t="s">
        <v>327</v>
      </c>
      <c r="B481" s="17">
        <v>0</v>
      </c>
    </row>
    <row r="482" spans="1:2" s="1" customFormat="1" ht="17.25" customHeight="1">
      <c r="A482" s="18" t="s">
        <v>328</v>
      </c>
      <c r="B482" s="17">
        <v>0</v>
      </c>
    </row>
    <row r="483" spans="1:2" s="1" customFormat="1" ht="17.25" customHeight="1">
      <c r="A483" s="16" t="s">
        <v>329</v>
      </c>
      <c r="B483" s="17">
        <f>B484</f>
        <v>0</v>
      </c>
    </row>
    <row r="484" spans="1:2" s="1" customFormat="1" ht="17.25" customHeight="1">
      <c r="A484" s="18" t="s">
        <v>330</v>
      </c>
      <c r="B484" s="17">
        <v>0</v>
      </c>
    </row>
    <row r="485" spans="1:2" s="1" customFormat="1" ht="17.25" customHeight="1">
      <c r="A485" s="16" t="s">
        <v>331</v>
      </c>
      <c r="B485" s="17">
        <f>SUM(B486:B488)</f>
        <v>0</v>
      </c>
    </row>
    <row r="486" spans="1:2" s="1" customFormat="1" ht="17.25" customHeight="1">
      <c r="A486" s="18" t="s">
        <v>332</v>
      </c>
      <c r="B486" s="17">
        <v>0</v>
      </c>
    </row>
    <row r="487" spans="1:2" s="1" customFormat="1" ht="17.25" customHeight="1">
      <c r="A487" s="18" t="s">
        <v>333</v>
      </c>
      <c r="B487" s="17">
        <v>0</v>
      </c>
    </row>
    <row r="488" spans="1:2" s="1" customFormat="1" ht="17.25" customHeight="1">
      <c r="A488" s="18" t="s">
        <v>334</v>
      </c>
      <c r="B488" s="17">
        <v>0</v>
      </c>
    </row>
    <row r="489" spans="1:2" s="1" customFormat="1" ht="17.25" customHeight="1">
      <c r="A489" s="16" t="s">
        <v>335</v>
      </c>
      <c r="B489" s="17">
        <f>B490</f>
        <v>0</v>
      </c>
    </row>
    <row r="490" spans="1:2" s="1" customFormat="1" ht="17.25" customHeight="1">
      <c r="A490" s="18" t="s">
        <v>336</v>
      </c>
      <c r="B490" s="17">
        <v>0</v>
      </c>
    </row>
    <row r="491" spans="1:2" s="1" customFormat="1" ht="17.25" customHeight="1">
      <c r="A491" s="16" t="s">
        <v>337</v>
      </c>
      <c r="B491" s="17">
        <f>SUM(B492:B493)</f>
        <v>0</v>
      </c>
    </row>
    <row r="492" spans="1:2" s="1" customFormat="1" ht="17.25" customHeight="1">
      <c r="A492" s="18" t="s">
        <v>338</v>
      </c>
      <c r="B492" s="17">
        <v>0</v>
      </c>
    </row>
    <row r="493" spans="1:2" s="1" customFormat="1" ht="17.25" customHeight="1">
      <c r="A493" s="18" t="s">
        <v>339</v>
      </c>
      <c r="B493" s="17">
        <v>0</v>
      </c>
    </row>
    <row r="494" spans="1:2" s="1" customFormat="1" ht="17.25" customHeight="1">
      <c r="A494" s="16" t="s">
        <v>340</v>
      </c>
      <c r="B494" s="17">
        <f>SUM(B495:B500)</f>
        <v>367</v>
      </c>
    </row>
    <row r="495" spans="1:2" s="1" customFormat="1" ht="17.25" customHeight="1">
      <c r="A495" s="18" t="s">
        <v>341</v>
      </c>
      <c r="B495" s="17">
        <v>0</v>
      </c>
    </row>
    <row r="496" spans="1:2" s="1" customFormat="1" ht="17.25" customHeight="1">
      <c r="A496" s="18" t="s">
        <v>342</v>
      </c>
      <c r="B496" s="17">
        <v>0</v>
      </c>
    </row>
    <row r="497" spans="1:2" s="1" customFormat="1" ht="17.25" customHeight="1">
      <c r="A497" s="18" t="s">
        <v>343</v>
      </c>
      <c r="B497" s="17">
        <v>28</v>
      </c>
    </row>
    <row r="498" spans="1:2" s="1" customFormat="1" ht="17.25" customHeight="1">
      <c r="A498" s="18" t="s">
        <v>344</v>
      </c>
      <c r="B498" s="17">
        <v>0</v>
      </c>
    </row>
    <row r="499" spans="1:2" s="1" customFormat="1" ht="17.25" customHeight="1">
      <c r="A499" s="18" t="s">
        <v>345</v>
      </c>
      <c r="B499" s="17">
        <v>319</v>
      </c>
    </row>
    <row r="500" spans="1:2" s="1" customFormat="1" ht="17.25" customHeight="1">
      <c r="A500" s="18" t="s">
        <v>346</v>
      </c>
      <c r="B500" s="17">
        <v>20</v>
      </c>
    </row>
    <row r="501" spans="1:2" s="1" customFormat="1" ht="17.25" customHeight="1">
      <c r="A501" s="16" t="s">
        <v>347</v>
      </c>
      <c r="B501" s="17">
        <f>SUM(B502:B506)</f>
        <v>9</v>
      </c>
    </row>
    <row r="502" spans="1:2" s="1" customFormat="1" ht="17.25" customHeight="1">
      <c r="A502" s="18" t="s">
        <v>348</v>
      </c>
      <c r="B502" s="17">
        <v>0</v>
      </c>
    </row>
    <row r="503" spans="1:2" s="1" customFormat="1" ht="17.25" customHeight="1">
      <c r="A503" s="18" t="s">
        <v>284</v>
      </c>
      <c r="B503" s="17">
        <v>0</v>
      </c>
    </row>
    <row r="504" spans="1:2" s="1" customFormat="1" ht="17.25" customHeight="1">
      <c r="A504" s="18" t="s">
        <v>2807</v>
      </c>
      <c r="B504" s="17">
        <v>0</v>
      </c>
    </row>
    <row r="505" spans="1:2" s="1" customFormat="1" ht="17.25" customHeight="1">
      <c r="A505" s="18" t="s">
        <v>349</v>
      </c>
      <c r="B505" s="17">
        <v>0</v>
      </c>
    </row>
    <row r="506" spans="1:2" s="1" customFormat="1" ht="17.25" customHeight="1">
      <c r="A506" s="18" t="s">
        <v>350</v>
      </c>
      <c r="B506" s="17">
        <v>9</v>
      </c>
    </row>
    <row r="507" spans="1:2" s="1" customFormat="1" ht="17.25" customHeight="1">
      <c r="A507" s="16" t="s">
        <v>351</v>
      </c>
      <c r="B507" s="17">
        <f>SUM(B508:B511)</f>
        <v>0</v>
      </c>
    </row>
    <row r="508" spans="1:2" s="1" customFormat="1" ht="17.25" customHeight="1">
      <c r="A508" s="18" t="s">
        <v>352</v>
      </c>
      <c r="B508" s="17">
        <v>0</v>
      </c>
    </row>
    <row r="509" spans="1:2" s="1" customFormat="1" ht="17.25" customHeight="1">
      <c r="A509" s="18" t="s">
        <v>353</v>
      </c>
      <c r="B509" s="17">
        <v>0</v>
      </c>
    </row>
    <row r="510" spans="1:2" s="1" customFormat="1" ht="17.25" customHeight="1">
      <c r="A510" s="18" t="s">
        <v>354</v>
      </c>
      <c r="B510" s="17">
        <v>0</v>
      </c>
    </row>
    <row r="511" spans="1:2" s="1" customFormat="1" ht="17.25" customHeight="1">
      <c r="A511" s="18" t="s">
        <v>355</v>
      </c>
      <c r="B511" s="17">
        <v>0</v>
      </c>
    </row>
    <row r="512" spans="1:2" s="1" customFormat="1" ht="17.25" customHeight="1">
      <c r="A512" s="16" t="s">
        <v>356</v>
      </c>
      <c r="B512" s="17">
        <f>SUM(B513:B518)</f>
        <v>724</v>
      </c>
    </row>
    <row r="513" spans="1:2" s="1" customFormat="1" ht="17.25" customHeight="1">
      <c r="A513" s="18" t="s">
        <v>357</v>
      </c>
      <c r="B513" s="17">
        <v>0</v>
      </c>
    </row>
    <row r="514" spans="1:2" s="1" customFormat="1" ht="17.25" customHeight="1">
      <c r="A514" s="18" t="s">
        <v>358</v>
      </c>
      <c r="B514" s="17">
        <v>0</v>
      </c>
    </row>
    <row r="515" spans="1:2" s="1" customFormat="1" ht="17.25" customHeight="1">
      <c r="A515" s="18" t="s">
        <v>284</v>
      </c>
      <c r="B515" s="17">
        <v>0</v>
      </c>
    </row>
    <row r="516" spans="1:2" s="1" customFormat="1" ht="17.25" customHeight="1">
      <c r="A516" s="18" t="s">
        <v>2808</v>
      </c>
      <c r="B516" s="17">
        <v>0</v>
      </c>
    </row>
    <row r="517" spans="1:2" s="1" customFormat="1" ht="17.25" customHeight="1">
      <c r="A517" s="18" t="s">
        <v>359</v>
      </c>
      <c r="B517" s="17">
        <v>724</v>
      </c>
    </row>
    <row r="518" spans="1:2" s="1" customFormat="1" ht="17.25" customHeight="1">
      <c r="A518" s="18" t="s">
        <v>360</v>
      </c>
      <c r="B518" s="17">
        <v>0</v>
      </c>
    </row>
    <row r="519" spans="1:2" s="1" customFormat="1" ht="17.25" customHeight="1">
      <c r="A519" s="16" t="s">
        <v>361</v>
      </c>
      <c r="B519" s="17">
        <f>SUM(B520:B521)</f>
        <v>0</v>
      </c>
    </row>
    <row r="520" spans="1:2" s="1" customFormat="1" ht="17.25" customHeight="1">
      <c r="A520" s="18" t="s">
        <v>362</v>
      </c>
      <c r="B520" s="17">
        <v>0</v>
      </c>
    </row>
    <row r="521" spans="1:2" s="1" customFormat="1" ht="17.25" customHeight="1">
      <c r="A521" s="18" t="s">
        <v>363</v>
      </c>
      <c r="B521" s="17">
        <v>0</v>
      </c>
    </row>
    <row r="522" spans="1:2" s="1" customFormat="1" ht="17.25" customHeight="1">
      <c r="A522" s="16" t="s">
        <v>364</v>
      </c>
      <c r="B522" s="17">
        <f>SUM(B523:B525)</f>
        <v>0</v>
      </c>
    </row>
    <row r="523" spans="1:2" s="1" customFormat="1" ht="17.25" customHeight="1">
      <c r="A523" s="18" t="s">
        <v>365</v>
      </c>
      <c r="B523" s="17">
        <v>0</v>
      </c>
    </row>
    <row r="524" spans="1:2" s="1" customFormat="1" ht="17.25" customHeight="1">
      <c r="A524" s="18" t="s">
        <v>366</v>
      </c>
      <c r="B524" s="17">
        <v>0</v>
      </c>
    </row>
    <row r="525" spans="1:2" s="1" customFormat="1" ht="17.25" customHeight="1">
      <c r="A525" s="18" t="s">
        <v>367</v>
      </c>
      <c r="B525" s="17">
        <v>0</v>
      </c>
    </row>
    <row r="526" spans="1:2" s="1" customFormat="1" ht="17.25" customHeight="1">
      <c r="A526" s="16" t="s">
        <v>368</v>
      </c>
      <c r="B526" s="17">
        <f>SUM(B527:B528)</f>
        <v>0</v>
      </c>
    </row>
    <row r="527" spans="1:2" s="1" customFormat="1" ht="17.25" customHeight="1">
      <c r="A527" s="18" t="s">
        <v>369</v>
      </c>
      <c r="B527" s="17">
        <v>0</v>
      </c>
    </row>
    <row r="528" spans="1:2" s="1" customFormat="1" ht="17.25" customHeight="1">
      <c r="A528" s="18" t="s">
        <v>370</v>
      </c>
      <c r="B528" s="17">
        <v>0</v>
      </c>
    </row>
    <row r="529" spans="1:2" s="1" customFormat="1" ht="17.25" customHeight="1">
      <c r="A529" s="16" t="s">
        <v>2809</v>
      </c>
      <c r="B529" s="17">
        <f>SUM(B530:B531)</f>
        <v>0</v>
      </c>
    </row>
    <row r="530" spans="1:2" s="1" customFormat="1" ht="17.25" customHeight="1">
      <c r="A530" s="18" t="s">
        <v>284</v>
      </c>
      <c r="B530" s="17">
        <v>0</v>
      </c>
    </row>
    <row r="531" spans="1:2" s="1" customFormat="1" ht="17.25" customHeight="1">
      <c r="A531" s="18" t="s">
        <v>2810</v>
      </c>
      <c r="B531" s="17">
        <v>0</v>
      </c>
    </row>
    <row r="532" spans="1:2" s="1" customFormat="1" ht="17.25" customHeight="1">
      <c r="A532" s="16" t="s">
        <v>371</v>
      </c>
      <c r="B532" s="17">
        <f>SUM(B533:B543)</f>
        <v>51</v>
      </c>
    </row>
    <row r="533" spans="1:2" s="1" customFormat="1" ht="17.25" customHeight="1">
      <c r="A533" s="18" t="s">
        <v>281</v>
      </c>
      <c r="B533" s="17">
        <v>0</v>
      </c>
    </row>
    <row r="534" spans="1:2" s="1" customFormat="1" ht="17.25" customHeight="1">
      <c r="A534" s="18" t="s">
        <v>284</v>
      </c>
      <c r="B534" s="17">
        <v>0</v>
      </c>
    </row>
    <row r="535" spans="1:2" s="1" customFormat="1" ht="17.25" customHeight="1">
      <c r="A535" s="18" t="s">
        <v>2811</v>
      </c>
      <c r="B535" s="17">
        <v>0</v>
      </c>
    </row>
    <row r="536" spans="1:2" s="1" customFormat="1" ht="17.25" customHeight="1">
      <c r="A536" s="18" t="s">
        <v>2812</v>
      </c>
      <c r="B536" s="17">
        <v>0</v>
      </c>
    </row>
    <row r="537" spans="1:2" s="1" customFormat="1" ht="17.25" customHeight="1">
      <c r="A537" s="18" t="s">
        <v>2813</v>
      </c>
      <c r="B537" s="17">
        <v>0</v>
      </c>
    </row>
    <row r="538" spans="1:2" s="1" customFormat="1" ht="17.25" customHeight="1">
      <c r="A538" s="18" t="s">
        <v>2814</v>
      </c>
      <c r="B538" s="17">
        <v>0</v>
      </c>
    </row>
    <row r="539" spans="1:2" s="1" customFormat="1" ht="17.25" customHeight="1">
      <c r="A539" s="18" t="s">
        <v>372</v>
      </c>
      <c r="B539" s="17">
        <v>0</v>
      </c>
    </row>
    <row r="540" spans="1:2" s="1" customFormat="1" ht="17.25" customHeight="1">
      <c r="A540" s="18" t="s">
        <v>373</v>
      </c>
      <c r="B540" s="17">
        <v>0</v>
      </c>
    </row>
    <row r="541" spans="1:2" s="1" customFormat="1" ht="17.25" customHeight="1">
      <c r="A541" s="18" t="s">
        <v>2815</v>
      </c>
      <c r="B541" s="17">
        <v>0</v>
      </c>
    </row>
    <row r="542" spans="1:2" s="1" customFormat="1" ht="17.25" customHeight="1">
      <c r="A542" s="18" t="s">
        <v>2816</v>
      </c>
      <c r="B542" s="17">
        <v>0</v>
      </c>
    </row>
    <row r="543" spans="1:2" s="1" customFormat="1" ht="17.25" customHeight="1">
      <c r="A543" s="18" t="s">
        <v>374</v>
      </c>
      <c r="B543" s="17">
        <v>51</v>
      </c>
    </row>
    <row r="544" spans="1:2" s="1" customFormat="1" ht="17.25" customHeight="1">
      <c r="A544" s="16" t="s">
        <v>375</v>
      </c>
      <c r="B544" s="17">
        <f>SUM(B545:B549)</f>
        <v>0</v>
      </c>
    </row>
    <row r="545" spans="1:2" s="1" customFormat="1" ht="17.25" customHeight="1">
      <c r="A545" s="18" t="s">
        <v>2817</v>
      </c>
      <c r="B545" s="17">
        <v>0</v>
      </c>
    </row>
    <row r="546" spans="1:2" s="1" customFormat="1" ht="17.25" customHeight="1">
      <c r="A546" s="18" t="s">
        <v>284</v>
      </c>
      <c r="B546" s="17">
        <v>0</v>
      </c>
    </row>
    <row r="547" spans="1:2" s="1" customFormat="1" ht="17.25" customHeight="1">
      <c r="A547" s="18" t="s">
        <v>2818</v>
      </c>
      <c r="B547" s="17">
        <v>0</v>
      </c>
    </row>
    <row r="548" spans="1:2" s="1" customFormat="1" ht="17.25" customHeight="1">
      <c r="A548" s="18" t="s">
        <v>376</v>
      </c>
      <c r="B548" s="17">
        <v>0</v>
      </c>
    </row>
    <row r="549" spans="1:2" s="1" customFormat="1" ht="17.25" customHeight="1">
      <c r="A549" s="18" t="s">
        <v>377</v>
      </c>
      <c r="B549" s="17">
        <v>0</v>
      </c>
    </row>
    <row r="550" spans="1:2" s="1" customFormat="1" ht="17.25" customHeight="1">
      <c r="A550" s="16" t="s">
        <v>378</v>
      </c>
      <c r="B550" s="17">
        <f>SUM(B551:B575)</f>
        <v>169</v>
      </c>
    </row>
    <row r="551" spans="1:2" s="1" customFormat="1" ht="17.25" customHeight="1">
      <c r="A551" s="18" t="s">
        <v>2819</v>
      </c>
      <c r="B551" s="17">
        <v>0</v>
      </c>
    </row>
    <row r="552" spans="1:2" s="1" customFormat="1" ht="17.25" customHeight="1">
      <c r="A552" s="18" t="s">
        <v>379</v>
      </c>
      <c r="B552" s="17">
        <v>0</v>
      </c>
    </row>
    <row r="553" spans="1:2" s="1" customFormat="1" ht="17.25" customHeight="1">
      <c r="A553" s="18" t="s">
        <v>2820</v>
      </c>
      <c r="B553" s="17">
        <v>0</v>
      </c>
    </row>
    <row r="554" spans="1:2" s="1" customFormat="1" ht="17.25" customHeight="1">
      <c r="A554" s="18" t="s">
        <v>380</v>
      </c>
      <c r="B554" s="17">
        <v>0</v>
      </c>
    </row>
    <row r="555" spans="1:2" s="1" customFormat="1" ht="17.25" customHeight="1">
      <c r="A555" s="18" t="s">
        <v>2821</v>
      </c>
      <c r="B555" s="17">
        <v>0</v>
      </c>
    </row>
    <row r="556" spans="1:2" s="1" customFormat="1" ht="17.25" customHeight="1">
      <c r="A556" s="18" t="s">
        <v>381</v>
      </c>
      <c r="B556" s="17">
        <v>0</v>
      </c>
    </row>
    <row r="557" spans="1:2" s="1" customFormat="1" ht="17.25" customHeight="1">
      <c r="A557" s="18" t="s">
        <v>382</v>
      </c>
      <c r="B557" s="17">
        <v>0</v>
      </c>
    </row>
    <row r="558" spans="1:2" s="1" customFormat="1" ht="17.25" customHeight="1">
      <c r="A558" s="18" t="s">
        <v>383</v>
      </c>
      <c r="B558" s="17">
        <v>0</v>
      </c>
    </row>
    <row r="559" spans="1:2" s="1" customFormat="1" ht="17.25" customHeight="1">
      <c r="A559" s="18" t="s">
        <v>384</v>
      </c>
      <c r="B559" s="17">
        <v>0</v>
      </c>
    </row>
    <row r="560" spans="1:2" s="1" customFormat="1" ht="17.25" customHeight="1">
      <c r="A560" s="18" t="s">
        <v>385</v>
      </c>
      <c r="B560" s="17">
        <v>0</v>
      </c>
    </row>
    <row r="561" spans="1:2" s="1" customFormat="1" ht="17.25" customHeight="1">
      <c r="A561" s="18" t="s">
        <v>386</v>
      </c>
      <c r="B561" s="17">
        <v>0</v>
      </c>
    </row>
    <row r="562" spans="1:2" s="1" customFormat="1" ht="17.25" customHeight="1">
      <c r="A562" s="18" t="s">
        <v>387</v>
      </c>
      <c r="B562" s="17">
        <v>0</v>
      </c>
    </row>
    <row r="563" spans="1:2" s="1" customFormat="1" ht="17.25" customHeight="1">
      <c r="A563" s="18" t="s">
        <v>388</v>
      </c>
      <c r="B563" s="17">
        <v>0</v>
      </c>
    </row>
    <row r="564" spans="1:2" s="1" customFormat="1" ht="17.25" customHeight="1">
      <c r="A564" s="18" t="s">
        <v>389</v>
      </c>
      <c r="B564" s="17">
        <v>0</v>
      </c>
    </row>
    <row r="565" spans="1:2" s="1" customFormat="1" ht="17.25" customHeight="1">
      <c r="A565" s="18" t="s">
        <v>390</v>
      </c>
      <c r="B565" s="17">
        <v>0</v>
      </c>
    </row>
    <row r="566" spans="1:2" s="1" customFormat="1" ht="17.25" customHeight="1">
      <c r="A566" s="18" t="s">
        <v>391</v>
      </c>
      <c r="B566" s="17">
        <v>0</v>
      </c>
    </row>
    <row r="567" spans="1:2" s="1" customFormat="1" ht="17.25" customHeight="1">
      <c r="A567" s="18" t="s">
        <v>392</v>
      </c>
      <c r="B567" s="17">
        <v>0</v>
      </c>
    </row>
    <row r="568" spans="1:2" s="1" customFormat="1" ht="17.25" customHeight="1">
      <c r="A568" s="18" t="s">
        <v>393</v>
      </c>
      <c r="B568" s="17">
        <v>0</v>
      </c>
    </row>
    <row r="569" spans="1:2" s="1" customFormat="1" ht="17.25" customHeight="1">
      <c r="A569" s="18" t="s">
        <v>2822</v>
      </c>
      <c r="B569" s="17">
        <v>0</v>
      </c>
    </row>
    <row r="570" spans="1:2" s="1" customFormat="1" ht="17.25" customHeight="1">
      <c r="A570" s="18" t="s">
        <v>394</v>
      </c>
      <c r="B570" s="17">
        <v>0</v>
      </c>
    </row>
    <row r="571" spans="1:2" s="1" customFormat="1" ht="15" customHeight="1">
      <c r="A571" s="18" t="s">
        <v>395</v>
      </c>
      <c r="B571" s="17">
        <v>0</v>
      </c>
    </row>
    <row r="572" spans="1:2" s="1" customFormat="1" ht="17.25" customHeight="1">
      <c r="A572" s="18" t="s">
        <v>396</v>
      </c>
      <c r="B572" s="17">
        <v>0</v>
      </c>
    </row>
    <row r="573" spans="1:2" s="1" customFormat="1" ht="17.25" customHeight="1">
      <c r="A573" s="18" t="s">
        <v>397</v>
      </c>
      <c r="B573" s="17">
        <v>0</v>
      </c>
    </row>
    <row r="574" spans="1:2" s="1" customFormat="1" ht="17.25" customHeight="1">
      <c r="A574" s="18" t="s">
        <v>398</v>
      </c>
      <c r="B574" s="17">
        <v>0</v>
      </c>
    </row>
    <row r="575" spans="1:2" s="1" customFormat="1" ht="17.25" customHeight="1">
      <c r="A575" s="18" t="s">
        <v>399</v>
      </c>
      <c r="B575" s="17">
        <v>169</v>
      </c>
    </row>
    <row r="576" spans="1:2" s="1" customFormat="1" ht="17.25" customHeight="1">
      <c r="A576" s="16" t="s">
        <v>400</v>
      </c>
      <c r="B576" s="17">
        <f>SUM(B577,B578)</f>
        <v>0</v>
      </c>
    </row>
    <row r="577" spans="1:2" s="1" customFormat="1" ht="17.25" customHeight="1">
      <c r="A577" s="18" t="s">
        <v>2819</v>
      </c>
      <c r="B577" s="17">
        <v>0</v>
      </c>
    </row>
    <row r="578" spans="1:2" s="1" customFormat="1" ht="17.25" customHeight="1">
      <c r="A578" s="18" t="s">
        <v>401</v>
      </c>
      <c r="B578" s="17">
        <v>0</v>
      </c>
    </row>
    <row r="579" spans="1:2" s="1" customFormat="1" ht="17.25" customHeight="1">
      <c r="A579" s="16" t="s">
        <v>402</v>
      </c>
      <c r="B579" s="17">
        <f>SUM(B580:B585)</f>
        <v>23</v>
      </c>
    </row>
    <row r="580" spans="1:2" s="1" customFormat="1" ht="17.25" customHeight="1">
      <c r="A580" s="18" t="s">
        <v>403</v>
      </c>
      <c r="B580" s="17">
        <v>0</v>
      </c>
    </row>
    <row r="581" spans="1:2" s="1" customFormat="1" ht="17.25" customHeight="1">
      <c r="A581" s="18" t="s">
        <v>404</v>
      </c>
      <c r="B581" s="17">
        <v>0</v>
      </c>
    </row>
    <row r="582" spans="1:2" s="1" customFormat="1" ht="17.25" customHeight="1">
      <c r="A582" s="18" t="s">
        <v>405</v>
      </c>
      <c r="B582" s="17">
        <v>0</v>
      </c>
    </row>
    <row r="583" spans="1:2" s="1" customFormat="1" ht="17.25" customHeight="1">
      <c r="A583" s="18" t="s">
        <v>284</v>
      </c>
      <c r="B583" s="17">
        <v>0</v>
      </c>
    </row>
    <row r="584" spans="1:2" s="1" customFormat="1" ht="17.25" customHeight="1">
      <c r="A584" s="18" t="s">
        <v>406</v>
      </c>
      <c r="B584" s="17">
        <v>23</v>
      </c>
    </row>
    <row r="585" spans="1:2" s="1" customFormat="1" ht="17.25" customHeight="1">
      <c r="A585" s="18" t="s">
        <v>407</v>
      </c>
      <c r="B585" s="17">
        <v>0</v>
      </c>
    </row>
    <row r="586" spans="1:2" s="1" customFormat="1" ht="17.25" customHeight="1">
      <c r="A586" s="16" t="s">
        <v>408</v>
      </c>
      <c r="B586" s="17">
        <f>SUM(B587:B597)</f>
        <v>1342</v>
      </c>
    </row>
    <row r="587" spans="1:2" s="1" customFormat="1" ht="17.25" customHeight="1">
      <c r="A587" s="18" t="s">
        <v>409</v>
      </c>
      <c r="B587" s="17">
        <v>0</v>
      </c>
    </row>
    <row r="588" spans="1:2" s="1" customFormat="1" ht="17.25" customHeight="1">
      <c r="A588" s="18" t="s">
        <v>410</v>
      </c>
      <c r="B588" s="17">
        <v>0</v>
      </c>
    </row>
    <row r="589" spans="1:2" s="1" customFormat="1" ht="17.25" customHeight="1">
      <c r="A589" s="18" t="s">
        <v>411</v>
      </c>
      <c r="B589" s="17">
        <v>0</v>
      </c>
    </row>
    <row r="590" spans="1:2" s="1" customFormat="1" ht="17.25" customHeight="1">
      <c r="A590" s="18" t="s">
        <v>412</v>
      </c>
      <c r="B590" s="17">
        <v>0</v>
      </c>
    </row>
    <row r="591" spans="1:2" s="1" customFormat="1" ht="17.25" customHeight="1">
      <c r="A591" s="18" t="s">
        <v>413</v>
      </c>
      <c r="B591" s="17">
        <v>0</v>
      </c>
    </row>
    <row r="592" spans="1:2" s="1" customFormat="1" ht="17.25" customHeight="1">
      <c r="A592" s="18" t="s">
        <v>414</v>
      </c>
      <c r="B592" s="17">
        <v>0</v>
      </c>
    </row>
    <row r="593" spans="1:2" s="1" customFormat="1" ht="17.25" customHeight="1">
      <c r="A593" s="18" t="s">
        <v>284</v>
      </c>
      <c r="B593" s="17">
        <v>0</v>
      </c>
    </row>
    <row r="594" spans="1:2" s="1" customFormat="1" ht="17.25" customHeight="1">
      <c r="A594" s="18" t="s">
        <v>415</v>
      </c>
      <c r="B594" s="17">
        <v>0</v>
      </c>
    </row>
    <row r="595" spans="1:2" s="1" customFormat="1" ht="15" customHeight="1">
      <c r="A595" s="18" t="s">
        <v>2823</v>
      </c>
      <c r="B595" s="17">
        <v>0</v>
      </c>
    </row>
    <row r="596" spans="1:2" ht="14.25">
      <c r="A596" s="18" t="s">
        <v>416</v>
      </c>
      <c r="B596" s="17">
        <v>0</v>
      </c>
    </row>
    <row r="597" spans="1:2" ht="14.25">
      <c r="A597" s="18" t="s">
        <v>417</v>
      </c>
      <c r="B597" s="17">
        <v>1342</v>
      </c>
    </row>
    <row r="598" spans="1:2" ht="14.25">
      <c r="A598" s="16" t="s">
        <v>418</v>
      </c>
      <c r="B598" s="17">
        <f>SUM(B599:B608)</f>
        <v>0</v>
      </c>
    </row>
    <row r="599" spans="1:2" ht="14.25">
      <c r="A599" s="18" t="s">
        <v>419</v>
      </c>
      <c r="B599" s="17">
        <v>0</v>
      </c>
    </row>
    <row r="600" spans="1:2" ht="14.25">
      <c r="A600" s="18" t="s">
        <v>420</v>
      </c>
      <c r="B600" s="17">
        <v>0</v>
      </c>
    </row>
    <row r="601" spans="1:2" ht="14.25">
      <c r="A601" s="18" t="s">
        <v>421</v>
      </c>
      <c r="B601" s="17">
        <v>0</v>
      </c>
    </row>
    <row r="602" spans="1:2" ht="14.25">
      <c r="A602" s="18" t="s">
        <v>422</v>
      </c>
      <c r="B602" s="17">
        <v>0</v>
      </c>
    </row>
    <row r="603" spans="1:2" ht="14.25">
      <c r="A603" s="18" t="s">
        <v>423</v>
      </c>
      <c r="B603" s="17">
        <v>0</v>
      </c>
    </row>
    <row r="604" spans="1:2" ht="14.25">
      <c r="A604" s="18" t="s">
        <v>424</v>
      </c>
      <c r="B604" s="17">
        <v>0</v>
      </c>
    </row>
    <row r="605" spans="1:2" ht="14.25">
      <c r="A605" s="18" t="s">
        <v>425</v>
      </c>
      <c r="B605" s="17">
        <v>0</v>
      </c>
    </row>
    <row r="606" spans="1:2" ht="14.25">
      <c r="A606" s="18" t="s">
        <v>426</v>
      </c>
      <c r="B606" s="17">
        <v>0</v>
      </c>
    </row>
    <row r="607" spans="1:2" ht="14.25">
      <c r="A607" s="18" t="s">
        <v>2824</v>
      </c>
      <c r="B607" s="17">
        <v>0</v>
      </c>
    </row>
    <row r="608" spans="1:2" ht="14.25">
      <c r="A608" s="18" t="s">
        <v>427</v>
      </c>
      <c r="B608" s="17">
        <v>0</v>
      </c>
    </row>
    <row r="609" spans="1:2" ht="14.25">
      <c r="A609" s="16" t="s">
        <v>428</v>
      </c>
      <c r="B609" s="17">
        <f>SUM(B610:B615)</f>
        <v>163</v>
      </c>
    </row>
    <row r="610" spans="1:2" ht="14.25">
      <c r="A610" s="18" t="s">
        <v>429</v>
      </c>
      <c r="B610" s="17">
        <v>0</v>
      </c>
    </row>
    <row r="611" spans="1:2" ht="14.25">
      <c r="A611" s="18" t="s">
        <v>430</v>
      </c>
      <c r="B611" s="17">
        <v>0</v>
      </c>
    </row>
    <row r="612" spans="1:2" ht="14.25">
      <c r="A612" s="18" t="s">
        <v>431</v>
      </c>
      <c r="B612" s="17">
        <v>0</v>
      </c>
    </row>
    <row r="613" spans="1:2" ht="14.25">
      <c r="A613" s="18" t="s">
        <v>2805</v>
      </c>
      <c r="B613" s="17">
        <v>0</v>
      </c>
    </row>
    <row r="614" spans="1:2" ht="14.25">
      <c r="A614" s="18" t="s">
        <v>432</v>
      </c>
      <c r="B614" s="17">
        <v>0</v>
      </c>
    </row>
    <row r="615" spans="1:2" ht="14.25">
      <c r="A615" s="18" t="s">
        <v>433</v>
      </c>
      <c r="B615" s="17">
        <v>163</v>
      </c>
    </row>
    <row r="616" spans="1:2" ht="14.25">
      <c r="A616" s="16" t="s">
        <v>434</v>
      </c>
      <c r="B616" s="17">
        <f>SUM(B617:B619)</f>
        <v>21</v>
      </c>
    </row>
    <row r="617" spans="1:2" ht="14.25">
      <c r="A617" s="18" t="s">
        <v>435</v>
      </c>
      <c r="B617" s="17">
        <v>0</v>
      </c>
    </row>
    <row r="618" spans="1:2" ht="14.25">
      <c r="A618" s="18" t="s">
        <v>436</v>
      </c>
      <c r="B618" s="17">
        <v>0</v>
      </c>
    </row>
    <row r="619" spans="1:2" ht="14.25">
      <c r="A619" s="18" t="s">
        <v>437</v>
      </c>
      <c r="B619" s="17">
        <v>21</v>
      </c>
    </row>
    <row r="620" spans="1:2" ht="14.25">
      <c r="A620" s="16" t="s">
        <v>2825</v>
      </c>
      <c r="B620" s="17">
        <f>SUM(B621:B624)</f>
        <v>0</v>
      </c>
    </row>
    <row r="621" spans="1:2" ht="14.25">
      <c r="A621" s="18" t="s">
        <v>2826</v>
      </c>
      <c r="B621" s="17">
        <v>0</v>
      </c>
    </row>
    <row r="622" spans="1:2" ht="14.25">
      <c r="A622" s="18" t="s">
        <v>2827</v>
      </c>
      <c r="B622" s="17">
        <v>0</v>
      </c>
    </row>
    <row r="623" spans="1:2" ht="14.25">
      <c r="A623" s="18" t="s">
        <v>2828</v>
      </c>
      <c r="B623" s="17">
        <v>0</v>
      </c>
    </row>
    <row r="624" spans="1:2" ht="14.25">
      <c r="A624" s="18" t="s">
        <v>2829</v>
      </c>
      <c r="B624" s="17">
        <v>0</v>
      </c>
    </row>
    <row r="625" spans="1:2" ht="14.25">
      <c r="A625" s="16" t="s">
        <v>2830</v>
      </c>
      <c r="B625" s="17">
        <f>SUM(B626:B628)</f>
        <v>0</v>
      </c>
    </row>
    <row r="626" spans="1:2" ht="14.25">
      <c r="A626" s="18" t="s">
        <v>2831</v>
      </c>
      <c r="B626" s="17">
        <v>0</v>
      </c>
    </row>
    <row r="627" spans="1:2" ht="14.25">
      <c r="A627" s="18" t="s">
        <v>2832</v>
      </c>
      <c r="B627" s="17">
        <v>0</v>
      </c>
    </row>
    <row r="628" spans="1:2" ht="14.25">
      <c r="A628" s="18" t="s">
        <v>2833</v>
      </c>
      <c r="B628" s="17">
        <v>0</v>
      </c>
    </row>
    <row r="629" spans="1:2" ht="14.25">
      <c r="A629" s="16" t="s">
        <v>2834</v>
      </c>
      <c r="B629" s="17">
        <f>SUM(B630:B632)</f>
        <v>0</v>
      </c>
    </row>
    <row r="630" spans="1:2" ht="14.25">
      <c r="A630" s="18" t="s">
        <v>2835</v>
      </c>
      <c r="B630" s="17">
        <v>0</v>
      </c>
    </row>
    <row r="631" spans="1:2" ht="14.25">
      <c r="A631" s="18" t="s">
        <v>284</v>
      </c>
      <c r="B631" s="17">
        <v>0</v>
      </c>
    </row>
    <row r="632" spans="1:2" ht="14.25">
      <c r="A632" s="18" t="s">
        <v>2836</v>
      </c>
      <c r="B632" s="17">
        <v>0</v>
      </c>
    </row>
    <row r="633" spans="1:2" ht="14.25">
      <c r="A633" s="16" t="s">
        <v>2837</v>
      </c>
      <c r="B633" s="17">
        <f>B634</f>
        <v>0</v>
      </c>
    </row>
    <row r="634" spans="1:2" ht="14.25">
      <c r="A634" s="18" t="s">
        <v>2838</v>
      </c>
      <c r="B634" s="17">
        <v>0</v>
      </c>
    </row>
    <row r="635" spans="1:2" ht="14.25">
      <c r="A635" s="16" t="s">
        <v>438</v>
      </c>
      <c r="B635" s="17">
        <f>SUM(B636:B637)</f>
        <v>31</v>
      </c>
    </row>
    <row r="636" spans="1:2" ht="14.25">
      <c r="A636" s="18" t="s">
        <v>439</v>
      </c>
      <c r="B636" s="17">
        <v>0</v>
      </c>
    </row>
    <row r="637" spans="1:2" ht="14.25">
      <c r="A637" s="18" t="s">
        <v>440</v>
      </c>
      <c r="B637" s="17">
        <v>31</v>
      </c>
    </row>
    <row r="638" spans="1:2" ht="14.25">
      <c r="A638" s="16" t="s">
        <v>441</v>
      </c>
      <c r="B638" s="17">
        <f>B639</f>
        <v>0</v>
      </c>
    </row>
    <row r="639" spans="1:2" ht="14.25">
      <c r="A639" s="18" t="s">
        <v>442</v>
      </c>
      <c r="B639" s="17">
        <v>0</v>
      </c>
    </row>
    <row r="640" spans="1:2" ht="14.25">
      <c r="A640" s="16" t="s">
        <v>443</v>
      </c>
      <c r="B640" s="17">
        <f>B641</f>
        <v>46</v>
      </c>
    </row>
    <row r="641" spans="1:2" ht="14.25">
      <c r="A641" s="18" t="s">
        <v>444</v>
      </c>
      <c r="B641" s="17">
        <v>46</v>
      </c>
    </row>
    <row r="642" spans="1:2" ht="14.25">
      <c r="A642" s="16" t="s">
        <v>445</v>
      </c>
      <c r="B642" s="17">
        <f>SUM(B643:B645)</f>
        <v>0</v>
      </c>
    </row>
    <row r="643" spans="1:2" ht="14.25">
      <c r="A643" s="18" t="s">
        <v>2805</v>
      </c>
      <c r="B643" s="17">
        <v>0</v>
      </c>
    </row>
    <row r="644" spans="1:2" ht="14.25">
      <c r="A644" s="18" t="s">
        <v>2839</v>
      </c>
      <c r="B644" s="17">
        <v>0</v>
      </c>
    </row>
    <row r="645" spans="1:2" ht="14.25">
      <c r="A645" s="18" t="s">
        <v>446</v>
      </c>
      <c r="B645" s="17">
        <v>0</v>
      </c>
    </row>
    <row r="646" spans="1:2" ht="14.25">
      <c r="A646" s="16" t="s">
        <v>447</v>
      </c>
      <c r="B646" s="17">
        <f>SUM(B647:B648)</f>
        <v>0</v>
      </c>
    </row>
    <row r="647" spans="1:2" ht="14.25">
      <c r="A647" s="18" t="s">
        <v>448</v>
      </c>
      <c r="B647" s="17">
        <v>0</v>
      </c>
    </row>
    <row r="648" spans="1:2" ht="14.25">
      <c r="A648" s="18" t="s">
        <v>449</v>
      </c>
      <c r="B648" s="17">
        <v>0</v>
      </c>
    </row>
    <row r="649" spans="1:2" ht="14.25">
      <c r="A649" s="16" t="s">
        <v>2840</v>
      </c>
      <c r="B649" s="17">
        <f>B650</f>
        <v>0</v>
      </c>
    </row>
    <row r="650" spans="1:2" ht="14.25">
      <c r="A650" s="18" t="s">
        <v>2841</v>
      </c>
      <c r="B650" s="17">
        <v>0</v>
      </c>
    </row>
    <row r="651" spans="1:2" ht="14.25">
      <c r="A651" s="16" t="s">
        <v>450</v>
      </c>
      <c r="B651" s="17">
        <f>SUM(B652:B653)</f>
        <v>0</v>
      </c>
    </row>
    <row r="652" spans="1:2" ht="14.25">
      <c r="A652" s="18" t="s">
        <v>284</v>
      </c>
      <c r="B652" s="17">
        <v>0</v>
      </c>
    </row>
    <row r="653" spans="1:2" ht="14.25">
      <c r="A653" s="18" t="s">
        <v>451</v>
      </c>
      <c r="B653" s="17">
        <v>0</v>
      </c>
    </row>
    <row r="654" spans="1:2" ht="14.25">
      <c r="A654" s="16" t="s">
        <v>452</v>
      </c>
      <c r="B654" s="17">
        <f>B655</f>
        <v>127</v>
      </c>
    </row>
    <row r="655" spans="1:2" ht="14.25">
      <c r="A655" s="18" t="s">
        <v>453</v>
      </c>
      <c r="B655" s="17">
        <v>127</v>
      </c>
    </row>
    <row r="656" spans="1:2" ht="14.25">
      <c r="A656" s="16" t="s">
        <v>454</v>
      </c>
      <c r="B656" s="17">
        <f>SUM(B657,B681,B687:B688)</f>
        <v>6580</v>
      </c>
    </row>
    <row r="657" spans="1:2" ht="14.25">
      <c r="A657" s="16" t="s">
        <v>455</v>
      </c>
      <c r="B657" s="17">
        <f>SUM(B658:B680)</f>
        <v>6580</v>
      </c>
    </row>
    <row r="658" spans="1:2" ht="14.25">
      <c r="A658" s="18" t="s">
        <v>456</v>
      </c>
      <c r="B658" s="17">
        <v>3756</v>
      </c>
    </row>
    <row r="659" spans="1:2" ht="14.25">
      <c r="A659" s="18" t="s">
        <v>457</v>
      </c>
      <c r="B659" s="17">
        <v>0</v>
      </c>
    </row>
    <row r="660" spans="1:2" ht="14.25">
      <c r="A660" s="18" t="s">
        <v>458</v>
      </c>
      <c r="B660" s="17">
        <v>0</v>
      </c>
    </row>
    <row r="661" spans="1:2" ht="14.25">
      <c r="A661" s="18" t="s">
        <v>459</v>
      </c>
      <c r="B661" s="17">
        <v>0</v>
      </c>
    </row>
    <row r="662" spans="1:2" ht="14.25">
      <c r="A662" s="18" t="s">
        <v>460</v>
      </c>
      <c r="B662" s="17">
        <v>0</v>
      </c>
    </row>
    <row r="663" spans="1:2" ht="14.25">
      <c r="A663" s="18" t="s">
        <v>461</v>
      </c>
      <c r="B663" s="17">
        <v>0</v>
      </c>
    </row>
    <row r="664" spans="1:2" ht="14.25">
      <c r="A664" s="18" t="s">
        <v>462</v>
      </c>
      <c r="B664" s="17">
        <v>0</v>
      </c>
    </row>
    <row r="665" spans="1:2" ht="14.25">
      <c r="A665" s="18" t="s">
        <v>463</v>
      </c>
      <c r="B665" s="17">
        <v>0</v>
      </c>
    </row>
    <row r="666" spans="1:2" ht="14.25">
      <c r="A666" s="18" t="s">
        <v>464</v>
      </c>
      <c r="B666" s="17">
        <v>287</v>
      </c>
    </row>
    <row r="667" spans="1:2" ht="14.25">
      <c r="A667" s="18" t="s">
        <v>465</v>
      </c>
      <c r="B667" s="17">
        <v>8</v>
      </c>
    </row>
    <row r="668" spans="1:2" ht="14.25">
      <c r="A668" s="18" t="s">
        <v>466</v>
      </c>
      <c r="B668" s="17">
        <v>0</v>
      </c>
    </row>
    <row r="669" spans="1:2" ht="14.25">
      <c r="A669" s="18" t="s">
        <v>467</v>
      </c>
      <c r="B669" s="17">
        <v>0</v>
      </c>
    </row>
    <row r="670" spans="1:2" ht="14.25">
      <c r="A670" s="18" t="s">
        <v>468</v>
      </c>
      <c r="B670" s="17">
        <v>0</v>
      </c>
    </row>
    <row r="671" spans="1:2" ht="14.25">
      <c r="A671" s="18" t="s">
        <v>469</v>
      </c>
      <c r="B671" s="17">
        <v>177</v>
      </c>
    </row>
    <row r="672" spans="1:2" ht="14.25">
      <c r="A672" s="18" t="s">
        <v>470</v>
      </c>
      <c r="B672" s="17">
        <v>0</v>
      </c>
    </row>
    <row r="673" spans="1:2" ht="14.25">
      <c r="A673" s="18" t="s">
        <v>471</v>
      </c>
      <c r="B673" s="17">
        <v>48</v>
      </c>
    </row>
    <row r="674" spans="1:2" ht="14.25">
      <c r="A674" s="18" t="s">
        <v>472</v>
      </c>
      <c r="B674" s="17">
        <v>0</v>
      </c>
    </row>
    <row r="675" spans="1:2" ht="14.25">
      <c r="A675" s="18" t="s">
        <v>2842</v>
      </c>
      <c r="B675" s="17">
        <v>0</v>
      </c>
    </row>
    <row r="676" spans="1:2" ht="14.25">
      <c r="A676" s="18" t="s">
        <v>2843</v>
      </c>
      <c r="B676" s="17">
        <v>0</v>
      </c>
    </row>
    <row r="677" spans="1:2" ht="14.25">
      <c r="A677" s="18" t="s">
        <v>2844</v>
      </c>
      <c r="B677" s="17">
        <v>0</v>
      </c>
    </row>
    <row r="678" spans="1:2" ht="14.25">
      <c r="A678" s="18" t="s">
        <v>473</v>
      </c>
      <c r="B678" s="17">
        <v>0</v>
      </c>
    </row>
    <row r="679" spans="1:2" ht="14.25">
      <c r="A679" s="18" t="s">
        <v>474</v>
      </c>
      <c r="B679" s="17">
        <v>0</v>
      </c>
    </row>
    <row r="680" spans="1:2" ht="14.25">
      <c r="A680" s="18" t="s">
        <v>475</v>
      </c>
      <c r="B680" s="17">
        <v>2304</v>
      </c>
    </row>
    <row r="681" spans="1:2" ht="14.25">
      <c r="A681" s="16" t="s">
        <v>2845</v>
      </c>
      <c r="B681" s="17">
        <f>SUM(B682:B686)</f>
        <v>0</v>
      </c>
    </row>
    <row r="682" spans="1:2" ht="14.25">
      <c r="A682" s="18" t="s">
        <v>2846</v>
      </c>
      <c r="B682" s="17">
        <v>0</v>
      </c>
    </row>
    <row r="683" spans="1:2" ht="14.25">
      <c r="A683" s="18" t="s">
        <v>2847</v>
      </c>
      <c r="B683" s="17">
        <v>0</v>
      </c>
    </row>
    <row r="684" spans="1:2" ht="14.25">
      <c r="A684" s="18" t="s">
        <v>2848</v>
      </c>
      <c r="B684" s="17">
        <v>0</v>
      </c>
    </row>
    <row r="685" spans="1:2" ht="14.25">
      <c r="A685" s="18" t="s">
        <v>2849</v>
      </c>
      <c r="B685" s="17">
        <v>0</v>
      </c>
    </row>
    <row r="686" spans="1:2" ht="14.25">
      <c r="A686" s="18" t="s">
        <v>2850</v>
      </c>
      <c r="B686" s="17">
        <v>0</v>
      </c>
    </row>
    <row r="687" spans="1:2" ht="14.25">
      <c r="A687" s="16" t="s">
        <v>476</v>
      </c>
      <c r="B687" s="17">
        <v>0</v>
      </c>
    </row>
    <row r="688" spans="1:2" ht="14.25">
      <c r="A688" s="16" t="s">
        <v>477</v>
      </c>
      <c r="B688" s="17">
        <v>0</v>
      </c>
    </row>
    <row r="689" spans="1:2" ht="14.25">
      <c r="A689" s="16" t="s">
        <v>478</v>
      </c>
      <c r="B689" s="17">
        <f>SUM(B690,B694,B697,B699,B701,B702,B706,B707)</f>
        <v>531</v>
      </c>
    </row>
    <row r="690" spans="1:2" ht="14.25">
      <c r="A690" s="16" t="s">
        <v>479</v>
      </c>
      <c r="B690" s="17">
        <f>SUM(B691:B693)</f>
        <v>247</v>
      </c>
    </row>
    <row r="691" spans="1:2" ht="14.25">
      <c r="A691" s="18" t="s">
        <v>2851</v>
      </c>
      <c r="B691" s="17">
        <v>0</v>
      </c>
    </row>
    <row r="692" spans="1:2" ht="14.25">
      <c r="A692" s="18" t="s">
        <v>480</v>
      </c>
      <c r="B692" s="17">
        <v>0</v>
      </c>
    </row>
    <row r="693" spans="1:2" ht="14.25">
      <c r="A693" s="18" t="s">
        <v>481</v>
      </c>
      <c r="B693" s="17">
        <v>247</v>
      </c>
    </row>
    <row r="694" spans="1:2" ht="14.25">
      <c r="A694" s="16" t="s">
        <v>482</v>
      </c>
      <c r="B694" s="17">
        <f>SUM(B695:B696)</f>
        <v>284</v>
      </c>
    </row>
    <row r="695" spans="1:2" ht="14.25">
      <c r="A695" s="18" t="s">
        <v>483</v>
      </c>
      <c r="B695" s="17">
        <v>284</v>
      </c>
    </row>
    <row r="696" spans="1:2" ht="14.25">
      <c r="A696" s="18" t="s">
        <v>484</v>
      </c>
      <c r="B696" s="17">
        <v>0</v>
      </c>
    </row>
    <row r="697" spans="1:2" ht="14.25">
      <c r="A697" s="16" t="s">
        <v>485</v>
      </c>
      <c r="B697" s="17">
        <f>B698</f>
        <v>0</v>
      </c>
    </row>
    <row r="698" spans="1:2" ht="14.25">
      <c r="A698" s="18" t="s">
        <v>486</v>
      </c>
      <c r="B698" s="17">
        <v>0</v>
      </c>
    </row>
    <row r="699" spans="1:2" ht="14.25">
      <c r="A699" s="16" t="s">
        <v>487</v>
      </c>
      <c r="B699" s="17">
        <f>B700</f>
        <v>0</v>
      </c>
    </row>
    <row r="700" spans="1:2" ht="14.25">
      <c r="A700" s="18" t="s">
        <v>488</v>
      </c>
      <c r="B700" s="17">
        <v>0</v>
      </c>
    </row>
    <row r="701" spans="1:2" ht="14.25">
      <c r="A701" s="16" t="s">
        <v>489</v>
      </c>
      <c r="B701" s="17">
        <v>0</v>
      </c>
    </row>
    <row r="702" spans="1:2" ht="14.25">
      <c r="A702" s="16" t="s">
        <v>490</v>
      </c>
      <c r="B702" s="17">
        <f>SUM(B703:B705)</f>
        <v>0</v>
      </c>
    </row>
    <row r="703" spans="1:2" ht="14.25">
      <c r="A703" s="18" t="s">
        <v>491</v>
      </c>
      <c r="B703" s="17">
        <v>0</v>
      </c>
    </row>
    <row r="704" spans="1:2" ht="14.25">
      <c r="A704" s="18" t="s">
        <v>492</v>
      </c>
      <c r="B704" s="17">
        <v>0</v>
      </c>
    </row>
    <row r="705" spans="1:2" ht="14.25">
      <c r="A705" s="18" t="s">
        <v>493</v>
      </c>
      <c r="B705" s="17">
        <v>0</v>
      </c>
    </row>
    <row r="706" spans="1:2" ht="14.25">
      <c r="A706" s="16" t="s">
        <v>2852</v>
      </c>
      <c r="B706" s="17">
        <v>0</v>
      </c>
    </row>
    <row r="707" spans="1:2" ht="14.25">
      <c r="A707" s="16" t="s">
        <v>494</v>
      </c>
      <c r="B707" s="17">
        <v>0</v>
      </c>
    </row>
    <row r="708" spans="1:2" ht="14.25">
      <c r="A708" s="16" t="s">
        <v>495</v>
      </c>
      <c r="B708" s="17">
        <f>SUM(B709,B712,B719:B721,B726,B732:B733,B736,B737,B740:B743,B748:B752,B755:B756)</f>
        <v>11689</v>
      </c>
    </row>
    <row r="709" spans="1:2" ht="14.25">
      <c r="A709" s="16" t="s">
        <v>496</v>
      </c>
      <c r="B709" s="17">
        <f>SUM(B710:B711)</f>
        <v>0</v>
      </c>
    </row>
    <row r="710" spans="1:2" ht="14.25">
      <c r="A710" s="18" t="s">
        <v>2853</v>
      </c>
      <c r="B710" s="17">
        <v>0</v>
      </c>
    </row>
    <row r="711" spans="1:2" ht="14.25">
      <c r="A711" s="18" t="s">
        <v>497</v>
      </c>
      <c r="B711" s="17">
        <v>0</v>
      </c>
    </row>
    <row r="712" spans="1:2" ht="14.25">
      <c r="A712" s="16" t="s">
        <v>498</v>
      </c>
      <c r="B712" s="17">
        <f>SUM(B713:B718)</f>
        <v>0</v>
      </c>
    </row>
    <row r="713" spans="1:2" ht="14.25">
      <c r="A713" s="18" t="s">
        <v>499</v>
      </c>
      <c r="B713" s="17">
        <v>0</v>
      </c>
    </row>
    <row r="714" spans="1:2" ht="14.25">
      <c r="A714" s="18" t="s">
        <v>2854</v>
      </c>
      <c r="B714" s="17">
        <v>0</v>
      </c>
    </row>
    <row r="715" spans="1:2" ht="14.25">
      <c r="A715" s="18" t="s">
        <v>2855</v>
      </c>
      <c r="B715" s="17">
        <v>0</v>
      </c>
    </row>
    <row r="716" spans="1:2" ht="14.25">
      <c r="A716" s="18" t="s">
        <v>500</v>
      </c>
      <c r="B716" s="17">
        <v>0</v>
      </c>
    </row>
    <row r="717" spans="1:2" ht="14.25">
      <c r="A717" s="18" t="s">
        <v>501</v>
      </c>
      <c r="B717" s="17">
        <v>0</v>
      </c>
    </row>
    <row r="718" spans="1:2" ht="14.25">
      <c r="A718" s="18" t="s">
        <v>502</v>
      </c>
      <c r="B718" s="17">
        <v>0</v>
      </c>
    </row>
    <row r="719" spans="1:2" ht="14.25">
      <c r="A719" s="16" t="s">
        <v>2856</v>
      </c>
      <c r="B719" s="17">
        <v>0</v>
      </c>
    </row>
    <row r="720" spans="1:2" ht="14.25">
      <c r="A720" s="16" t="s">
        <v>503</v>
      </c>
      <c r="B720" s="17">
        <v>0</v>
      </c>
    </row>
    <row r="721" spans="1:2" ht="14.25">
      <c r="A721" s="16" t="s">
        <v>504</v>
      </c>
      <c r="B721" s="17">
        <f>SUM(B722:B725)</f>
        <v>809</v>
      </c>
    </row>
    <row r="722" spans="1:2" ht="14.25">
      <c r="A722" s="18" t="s">
        <v>505</v>
      </c>
      <c r="B722" s="17">
        <v>194</v>
      </c>
    </row>
    <row r="723" spans="1:2" ht="14.25">
      <c r="A723" s="18" t="s">
        <v>506</v>
      </c>
      <c r="B723" s="17">
        <v>0</v>
      </c>
    </row>
    <row r="724" spans="1:2" ht="14.25">
      <c r="A724" s="18" t="s">
        <v>507</v>
      </c>
      <c r="B724" s="17">
        <v>0</v>
      </c>
    </row>
    <row r="725" spans="1:2" ht="14.25">
      <c r="A725" s="18" t="s">
        <v>508</v>
      </c>
      <c r="B725" s="17">
        <v>615</v>
      </c>
    </row>
    <row r="726" spans="1:2" ht="14.25">
      <c r="A726" s="16" t="s">
        <v>509</v>
      </c>
      <c r="B726" s="17">
        <f>SUM(B727:B731)</f>
        <v>9687</v>
      </c>
    </row>
    <row r="727" spans="1:2" ht="14.25">
      <c r="A727" s="18" t="s">
        <v>510</v>
      </c>
      <c r="B727" s="17">
        <v>0</v>
      </c>
    </row>
    <row r="728" spans="1:2" ht="14.25">
      <c r="A728" s="18" t="s">
        <v>511</v>
      </c>
      <c r="B728" s="17">
        <v>288</v>
      </c>
    </row>
    <row r="729" spans="1:2" ht="14.25">
      <c r="A729" s="18" t="s">
        <v>512</v>
      </c>
      <c r="B729" s="17">
        <v>1</v>
      </c>
    </row>
    <row r="730" spans="1:2" ht="14.25">
      <c r="A730" s="18" t="s">
        <v>513</v>
      </c>
      <c r="B730" s="17">
        <v>0</v>
      </c>
    </row>
    <row r="731" spans="1:2" ht="14.25">
      <c r="A731" s="18" t="s">
        <v>514</v>
      </c>
      <c r="B731" s="17">
        <v>9398</v>
      </c>
    </row>
    <row r="732" spans="1:2" ht="14.25">
      <c r="A732" s="16" t="s">
        <v>515</v>
      </c>
      <c r="B732" s="17">
        <v>0</v>
      </c>
    </row>
    <row r="733" spans="1:2" ht="14.25">
      <c r="A733" s="16" t="s">
        <v>516</v>
      </c>
      <c r="B733" s="17">
        <f>SUM(B734:B735)</f>
        <v>0</v>
      </c>
    </row>
    <row r="734" spans="1:2" ht="14.25">
      <c r="A734" s="18" t="s">
        <v>2857</v>
      </c>
      <c r="B734" s="17">
        <v>0</v>
      </c>
    </row>
    <row r="735" spans="1:2" ht="14.25">
      <c r="A735" s="18" t="s">
        <v>517</v>
      </c>
      <c r="B735" s="17">
        <v>0</v>
      </c>
    </row>
    <row r="736" spans="1:2" ht="14.25">
      <c r="A736" s="16" t="s">
        <v>518</v>
      </c>
      <c r="B736" s="17">
        <v>0</v>
      </c>
    </row>
    <row r="737" spans="1:2" ht="14.25">
      <c r="A737" s="16" t="s">
        <v>2858</v>
      </c>
      <c r="B737" s="17">
        <f>B738+B739</f>
        <v>0</v>
      </c>
    </row>
    <row r="738" spans="1:2" ht="14.25">
      <c r="A738" s="18" t="s">
        <v>2859</v>
      </c>
      <c r="B738" s="17">
        <v>0</v>
      </c>
    </row>
    <row r="739" spans="1:2" ht="14.25">
      <c r="A739" s="18" t="s">
        <v>2860</v>
      </c>
      <c r="B739" s="17">
        <v>0</v>
      </c>
    </row>
    <row r="740" spans="1:2" ht="14.25">
      <c r="A740" s="16" t="s">
        <v>2861</v>
      </c>
      <c r="B740" s="17">
        <v>0</v>
      </c>
    </row>
    <row r="741" spans="1:2" ht="14.25">
      <c r="A741" s="16" t="s">
        <v>2862</v>
      </c>
      <c r="B741" s="17">
        <v>0</v>
      </c>
    </row>
    <row r="742" spans="1:2" ht="14.25">
      <c r="A742" s="16" t="s">
        <v>2863</v>
      </c>
      <c r="B742" s="17">
        <v>0</v>
      </c>
    </row>
    <row r="743" spans="1:2" ht="14.25">
      <c r="A743" s="16" t="s">
        <v>519</v>
      </c>
      <c r="B743" s="17">
        <f>SUM(B744:B747)</f>
        <v>0</v>
      </c>
    </row>
    <row r="744" spans="1:2" ht="14.25">
      <c r="A744" s="18" t="s">
        <v>520</v>
      </c>
      <c r="B744" s="17">
        <v>0</v>
      </c>
    </row>
    <row r="745" spans="1:2" ht="14.25">
      <c r="A745" s="18" t="s">
        <v>521</v>
      </c>
      <c r="B745" s="17">
        <v>0</v>
      </c>
    </row>
    <row r="746" spans="1:2" ht="14.25">
      <c r="A746" s="18" t="s">
        <v>522</v>
      </c>
      <c r="B746" s="17">
        <v>0</v>
      </c>
    </row>
    <row r="747" spans="1:2" ht="14.25">
      <c r="A747" s="18" t="s">
        <v>2864</v>
      </c>
      <c r="B747" s="17">
        <v>0</v>
      </c>
    </row>
    <row r="748" spans="1:2" ht="14.25">
      <c r="A748" s="16" t="s">
        <v>523</v>
      </c>
      <c r="B748" s="17">
        <v>0</v>
      </c>
    </row>
    <row r="749" spans="1:2" ht="14.25">
      <c r="A749" s="16" t="s">
        <v>2865</v>
      </c>
      <c r="B749" s="17">
        <v>0</v>
      </c>
    </row>
    <row r="750" spans="1:2" ht="14.25">
      <c r="A750" s="16" t="s">
        <v>524</v>
      </c>
      <c r="B750" s="17">
        <v>0</v>
      </c>
    </row>
    <row r="751" spans="1:2" ht="14.25">
      <c r="A751" s="16" t="s">
        <v>525</v>
      </c>
      <c r="B751" s="17">
        <v>0</v>
      </c>
    </row>
    <row r="752" spans="1:2" ht="14.25">
      <c r="A752" s="16" t="s">
        <v>526</v>
      </c>
      <c r="B752" s="17">
        <f>B753+B754</f>
        <v>420</v>
      </c>
    </row>
    <row r="753" spans="1:2" ht="14.25">
      <c r="A753" s="18" t="s">
        <v>527</v>
      </c>
      <c r="B753" s="17">
        <v>0</v>
      </c>
    </row>
    <row r="754" spans="1:2" ht="14.25">
      <c r="A754" s="18" t="s">
        <v>528</v>
      </c>
      <c r="B754" s="17">
        <v>420</v>
      </c>
    </row>
    <row r="755" spans="1:2" ht="14.25">
      <c r="A755" s="16" t="s">
        <v>2866</v>
      </c>
      <c r="B755" s="17">
        <v>0</v>
      </c>
    </row>
    <row r="756" spans="1:2" ht="14.25">
      <c r="A756" s="16" t="s">
        <v>529</v>
      </c>
      <c r="B756" s="17">
        <v>773</v>
      </c>
    </row>
    <row r="757" spans="1:2" ht="14.25">
      <c r="A757" s="16" t="s">
        <v>530</v>
      </c>
      <c r="B757" s="17">
        <f>B758+B759</f>
        <v>3</v>
      </c>
    </row>
    <row r="758" spans="1:2" ht="14.25">
      <c r="A758" s="16" t="s">
        <v>531</v>
      </c>
      <c r="B758" s="17">
        <v>0</v>
      </c>
    </row>
    <row r="759" spans="1:2" ht="14.25">
      <c r="A759" s="16" t="s">
        <v>532</v>
      </c>
      <c r="B759" s="17">
        <v>3</v>
      </c>
    </row>
    <row r="760" spans="1:2" ht="14.25">
      <c r="A760" s="16" t="s">
        <v>533</v>
      </c>
      <c r="B760" s="17">
        <f>SUM(B761:B765)</f>
        <v>3344</v>
      </c>
    </row>
    <row r="761" spans="1:2" ht="14.25">
      <c r="A761" s="16" t="s">
        <v>534</v>
      </c>
      <c r="B761" s="17">
        <v>1032</v>
      </c>
    </row>
    <row r="762" spans="1:2" ht="14.25">
      <c r="A762" s="16" t="s">
        <v>535</v>
      </c>
      <c r="B762" s="17">
        <v>1748</v>
      </c>
    </row>
    <row r="763" spans="1:2" ht="14.25">
      <c r="A763" s="16" t="s">
        <v>536</v>
      </c>
      <c r="B763" s="17">
        <v>564</v>
      </c>
    </row>
    <row r="764" spans="1:2" ht="14.25">
      <c r="A764" s="16" t="s">
        <v>537</v>
      </c>
      <c r="B764" s="17">
        <v>0</v>
      </c>
    </row>
    <row r="765" spans="1:2" ht="14.25">
      <c r="A765" s="16" t="s">
        <v>538</v>
      </c>
      <c r="B765" s="17">
        <v>0</v>
      </c>
    </row>
    <row r="766" spans="1:2" ht="14.25">
      <c r="A766" s="16" t="s">
        <v>539</v>
      </c>
      <c r="B766" s="17">
        <f>SUM(B767:B773)</f>
        <v>680</v>
      </c>
    </row>
    <row r="767" spans="1:2" ht="14.25">
      <c r="A767" s="16" t="s">
        <v>540</v>
      </c>
      <c r="B767" s="17">
        <v>0</v>
      </c>
    </row>
    <row r="768" spans="1:2" ht="14.25">
      <c r="A768" s="16" t="s">
        <v>2867</v>
      </c>
      <c r="B768" s="17">
        <v>0</v>
      </c>
    </row>
    <row r="769" spans="1:2" ht="14.25">
      <c r="A769" s="16" t="s">
        <v>541</v>
      </c>
      <c r="B769" s="17">
        <v>0</v>
      </c>
    </row>
    <row r="770" spans="1:2" ht="14.25">
      <c r="A770" s="16" t="s">
        <v>542</v>
      </c>
      <c r="B770" s="17">
        <v>0</v>
      </c>
    </row>
    <row r="771" spans="1:2" ht="14.25">
      <c r="A771" s="16" t="s">
        <v>2868</v>
      </c>
      <c r="B771" s="17">
        <v>0</v>
      </c>
    </row>
    <row r="772" spans="1:2" ht="14.25">
      <c r="A772" s="16" t="s">
        <v>543</v>
      </c>
      <c r="B772" s="17">
        <v>0</v>
      </c>
    </row>
    <row r="773" spans="1:2" ht="14.25">
      <c r="A773" s="16" t="s">
        <v>544</v>
      </c>
      <c r="B773" s="17">
        <v>680</v>
      </c>
    </row>
    <row r="774" spans="1:2" ht="14.25">
      <c r="A774" s="15" t="s">
        <v>545</v>
      </c>
      <c r="B774" s="19">
        <v>109942</v>
      </c>
    </row>
  </sheetData>
  <sheetProtection/>
  <mergeCells count="2">
    <mergeCell ref="A1:B1"/>
    <mergeCell ref="A2:B2"/>
  </mergeCells>
  <printOptions/>
  <pageMargins left="1.1023622047244095" right="0.5118110236220472" top="0.984251968503937" bottom="0.7874015748031497" header="0.3937007874015748" footer="0.3937007874015748"/>
  <pageSetup firstPageNumber="18" useFirstPageNumber="1" horizontalDpi="600" verticalDpi="600" orientation="portrait" pageOrder="overThenDown" paperSize="12"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1382"/>
  <sheetViews>
    <sheetView showGridLines="0" showZeros="0" zoomScalePageLayoutView="0" workbookViewId="0" topLeftCell="A1">
      <selection activeCell="B5" sqref="B5"/>
    </sheetView>
  </sheetViews>
  <sheetFormatPr defaultColWidth="9.140625" defaultRowHeight="15"/>
  <cols>
    <col min="1" max="1" width="52.28125" style="7" customWidth="1"/>
    <col min="2" max="2" width="28.8515625" style="7" customWidth="1"/>
    <col min="3" max="16384" width="9.140625" style="20" customWidth="1"/>
  </cols>
  <sheetData>
    <row r="1" spans="1:2" s="7" customFormat="1" ht="28.5" customHeight="1">
      <c r="A1" s="49" t="s">
        <v>2870</v>
      </c>
      <c r="B1" s="49"/>
    </row>
    <row r="2" spans="1:2" s="7" customFormat="1" ht="16.5" customHeight="1">
      <c r="A2" s="50" t="s">
        <v>0</v>
      </c>
      <c r="B2" s="50"/>
    </row>
    <row r="3" spans="1:2" s="7" customFormat="1" ht="24" customHeight="1">
      <c r="A3" s="15" t="s">
        <v>1</v>
      </c>
      <c r="B3" s="15" t="s">
        <v>2</v>
      </c>
    </row>
    <row r="4" spans="1:2" s="7" customFormat="1" ht="16.5" customHeight="1">
      <c r="A4" s="16" t="s">
        <v>546</v>
      </c>
      <c r="B4" s="17">
        <v>50044</v>
      </c>
    </row>
    <row r="5" spans="1:2" s="7" customFormat="1" ht="16.5" customHeight="1">
      <c r="A5" s="16" t="s">
        <v>547</v>
      </c>
      <c r="B5" s="17">
        <f>SUM(B6:B16)</f>
        <v>1875</v>
      </c>
    </row>
    <row r="6" spans="1:2" s="7" customFormat="1" ht="16.5" customHeight="1">
      <c r="A6" s="18" t="s">
        <v>548</v>
      </c>
      <c r="B6" s="17">
        <v>1466</v>
      </c>
    </row>
    <row r="7" spans="1:2" s="7" customFormat="1" ht="16.5" customHeight="1">
      <c r="A7" s="18" t="s">
        <v>549</v>
      </c>
      <c r="B7" s="17">
        <v>367</v>
      </c>
    </row>
    <row r="8" spans="1:2" s="7" customFormat="1" ht="16.5" customHeight="1">
      <c r="A8" s="18" t="s">
        <v>550</v>
      </c>
      <c r="B8" s="17">
        <v>0</v>
      </c>
    </row>
    <row r="9" spans="1:2" s="7" customFormat="1" ht="16.5" customHeight="1">
      <c r="A9" s="18" t="s">
        <v>551</v>
      </c>
      <c r="B9" s="17">
        <v>25</v>
      </c>
    </row>
    <row r="10" spans="1:2" s="7" customFormat="1" ht="16.5" customHeight="1">
      <c r="A10" s="18" t="s">
        <v>552</v>
      </c>
      <c r="B10" s="17">
        <v>0</v>
      </c>
    </row>
    <row r="11" spans="1:2" s="7" customFormat="1" ht="16.5" customHeight="1">
      <c r="A11" s="18" t="s">
        <v>553</v>
      </c>
      <c r="B11" s="17">
        <v>0</v>
      </c>
    </row>
    <row r="12" spans="1:2" s="7" customFormat="1" ht="16.5" customHeight="1">
      <c r="A12" s="18" t="s">
        <v>554</v>
      </c>
      <c r="B12" s="17">
        <v>0</v>
      </c>
    </row>
    <row r="13" spans="1:2" s="7" customFormat="1" ht="16.5" customHeight="1">
      <c r="A13" s="18" t="s">
        <v>555</v>
      </c>
      <c r="B13" s="17">
        <v>17</v>
      </c>
    </row>
    <row r="14" spans="1:2" s="7" customFormat="1" ht="16.5" customHeight="1">
      <c r="A14" s="18" t="s">
        <v>556</v>
      </c>
      <c r="B14" s="17">
        <v>0</v>
      </c>
    </row>
    <row r="15" spans="1:2" s="7" customFormat="1" ht="16.5" customHeight="1">
      <c r="A15" s="18" t="s">
        <v>557</v>
      </c>
      <c r="B15" s="17">
        <v>0</v>
      </c>
    </row>
    <row r="16" spans="1:2" s="7" customFormat="1" ht="16.5" customHeight="1">
      <c r="A16" s="18" t="s">
        <v>558</v>
      </c>
      <c r="B16" s="17">
        <v>0</v>
      </c>
    </row>
    <row r="17" spans="1:2" s="7" customFormat="1" ht="16.5" customHeight="1">
      <c r="A17" s="16" t="s">
        <v>559</v>
      </c>
      <c r="B17" s="17">
        <f>SUM(B18:B25)</f>
        <v>1338</v>
      </c>
    </row>
    <row r="18" spans="1:2" s="7" customFormat="1" ht="16.5" customHeight="1">
      <c r="A18" s="18" t="s">
        <v>548</v>
      </c>
      <c r="B18" s="17">
        <v>1017</v>
      </c>
    </row>
    <row r="19" spans="1:2" s="7" customFormat="1" ht="16.5" customHeight="1">
      <c r="A19" s="18" t="s">
        <v>549</v>
      </c>
      <c r="B19" s="17">
        <v>265</v>
      </c>
    </row>
    <row r="20" spans="1:2" s="7" customFormat="1" ht="16.5" customHeight="1">
      <c r="A20" s="18" t="s">
        <v>550</v>
      </c>
      <c r="B20" s="17">
        <v>0</v>
      </c>
    </row>
    <row r="21" spans="1:2" s="7" customFormat="1" ht="16.5" customHeight="1">
      <c r="A21" s="18" t="s">
        <v>560</v>
      </c>
      <c r="B21" s="17">
        <v>25</v>
      </c>
    </row>
    <row r="22" spans="1:2" s="7" customFormat="1" ht="16.5" customHeight="1">
      <c r="A22" s="18" t="s">
        <v>561</v>
      </c>
      <c r="B22" s="17">
        <v>27</v>
      </c>
    </row>
    <row r="23" spans="1:2" s="7" customFormat="1" ht="16.5" customHeight="1">
      <c r="A23" s="18" t="s">
        <v>562</v>
      </c>
      <c r="B23" s="17">
        <v>4</v>
      </c>
    </row>
    <row r="24" spans="1:2" s="7" customFormat="1" ht="16.5" customHeight="1">
      <c r="A24" s="18" t="s">
        <v>557</v>
      </c>
      <c r="B24" s="17">
        <v>0</v>
      </c>
    </row>
    <row r="25" spans="1:2" s="7" customFormat="1" ht="16.5" customHeight="1">
      <c r="A25" s="18" t="s">
        <v>563</v>
      </c>
      <c r="B25" s="17">
        <v>0</v>
      </c>
    </row>
    <row r="26" spans="1:2" s="7" customFormat="1" ht="16.5" customHeight="1">
      <c r="A26" s="16" t="s">
        <v>564</v>
      </c>
      <c r="B26" s="17">
        <f>SUM(B27:B37)</f>
        <v>12235</v>
      </c>
    </row>
    <row r="27" spans="1:2" s="7" customFormat="1" ht="16.5" customHeight="1">
      <c r="A27" s="18" t="s">
        <v>548</v>
      </c>
      <c r="B27" s="17">
        <v>5361</v>
      </c>
    </row>
    <row r="28" spans="1:2" s="7" customFormat="1" ht="16.5" customHeight="1">
      <c r="A28" s="18" t="s">
        <v>549</v>
      </c>
      <c r="B28" s="17">
        <v>1514</v>
      </c>
    </row>
    <row r="29" spans="1:2" s="7" customFormat="1" ht="16.5" customHeight="1">
      <c r="A29" s="18" t="s">
        <v>550</v>
      </c>
      <c r="B29" s="17">
        <v>2310</v>
      </c>
    </row>
    <row r="30" spans="1:2" s="7" customFormat="1" ht="16.5" customHeight="1">
      <c r="A30" s="18" t="s">
        <v>565</v>
      </c>
      <c r="B30" s="17">
        <v>2040</v>
      </c>
    </row>
    <row r="31" spans="1:2" s="7" customFormat="1" ht="16.5" customHeight="1">
      <c r="A31" s="18" t="s">
        <v>566</v>
      </c>
      <c r="B31" s="17">
        <v>150</v>
      </c>
    </row>
    <row r="32" spans="1:2" s="7" customFormat="1" ht="16.5" customHeight="1">
      <c r="A32" s="18" t="s">
        <v>567</v>
      </c>
      <c r="B32" s="17">
        <v>0</v>
      </c>
    </row>
    <row r="33" spans="1:2" s="7" customFormat="1" ht="16.5" customHeight="1">
      <c r="A33" s="18" t="s">
        <v>568</v>
      </c>
      <c r="B33" s="17">
        <v>0</v>
      </c>
    </row>
    <row r="34" spans="1:2" s="7" customFormat="1" ht="16.5" customHeight="1">
      <c r="A34" s="18" t="s">
        <v>569</v>
      </c>
      <c r="B34" s="17">
        <v>603</v>
      </c>
    </row>
    <row r="35" spans="1:2" s="7" customFormat="1" ht="16.5" customHeight="1">
      <c r="A35" s="18" t="s">
        <v>570</v>
      </c>
      <c r="B35" s="17">
        <v>0</v>
      </c>
    </row>
    <row r="36" spans="1:2" s="7" customFormat="1" ht="16.5" customHeight="1">
      <c r="A36" s="18" t="s">
        <v>557</v>
      </c>
      <c r="B36" s="17">
        <v>179</v>
      </c>
    </row>
    <row r="37" spans="1:2" s="7" customFormat="1" ht="16.5" customHeight="1">
      <c r="A37" s="18" t="s">
        <v>571</v>
      </c>
      <c r="B37" s="17">
        <v>78</v>
      </c>
    </row>
    <row r="38" spans="1:2" s="7" customFormat="1" ht="16.5" customHeight="1">
      <c r="A38" s="16" t="s">
        <v>572</v>
      </c>
      <c r="B38" s="17">
        <f>SUM(B39:B49)</f>
        <v>1374</v>
      </c>
    </row>
    <row r="39" spans="1:2" s="7" customFormat="1" ht="16.5" customHeight="1">
      <c r="A39" s="18" t="s">
        <v>548</v>
      </c>
      <c r="B39" s="17">
        <v>956</v>
      </c>
    </row>
    <row r="40" spans="1:2" s="7" customFormat="1" ht="16.5" customHeight="1">
      <c r="A40" s="18" t="s">
        <v>549</v>
      </c>
      <c r="B40" s="17">
        <v>42</v>
      </c>
    </row>
    <row r="41" spans="1:2" s="7" customFormat="1" ht="16.5" customHeight="1">
      <c r="A41" s="18" t="s">
        <v>550</v>
      </c>
      <c r="B41" s="17">
        <v>0</v>
      </c>
    </row>
    <row r="42" spans="1:2" s="7" customFormat="1" ht="16.5" customHeight="1">
      <c r="A42" s="18" t="s">
        <v>573</v>
      </c>
      <c r="B42" s="17">
        <v>0</v>
      </c>
    </row>
    <row r="43" spans="1:2" s="7" customFormat="1" ht="16.5" customHeight="1">
      <c r="A43" s="18" t="s">
        <v>574</v>
      </c>
      <c r="B43" s="17">
        <v>0</v>
      </c>
    </row>
    <row r="44" spans="1:2" s="7" customFormat="1" ht="16.5" customHeight="1">
      <c r="A44" s="18" t="s">
        <v>575</v>
      </c>
      <c r="B44" s="17">
        <v>0</v>
      </c>
    </row>
    <row r="45" spans="1:2" s="7" customFormat="1" ht="16.5" customHeight="1">
      <c r="A45" s="18" t="s">
        <v>576</v>
      </c>
      <c r="B45" s="17">
        <v>0</v>
      </c>
    </row>
    <row r="46" spans="1:2" s="7" customFormat="1" ht="16.5" customHeight="1">
      <c r="A46" s="18" t="s">
        <v>577</v>
      </c>
      <c r="B46" s="17">
        <v>243</v>
      </c>
    </row>
    <row r="47" spans="1:2" s="7" customFormat="1" ht="16.5" customHeight="1">
      <c r="A47" s="18" t="s">
        <v>578</v>
      </c>
      <c r="B47" s="17">
        <v>0</v>
      </c>
    </row>
    <row r="48" spans="1:2" s="7" customFormat="1" ht="16.5" customHeight="1">
      <c r="A48" s="18" t="s">
        <v>557</v>
      </c>
      <c r="B48" s="17">
        <v>73</v>
      </c>
    </row>
    <row r="49" spans="1:2" s="7" customFormat="1" ht="16.5" customHeight="1">
      <c r="A49" s="18" t="s">
        <v>579</v>
      </c>
      <c r="B49" s="17">
        <v>60</v>
      </c>
    </row>
    <row r="50" spans="1:2" s="7" customFormat="1" ht="16.5" customHeight="1">
      <c r="A50" s="16" t="s">
        <v>580</v>
      </c>
      <c r="B50" s="17">
        <f>SUM(B51:B60)</f>
        <v>523</v>
      </c>
    </row>
    <row r="51" spans="1:2" s="7" customFormat="1" ht="16.5" customHeight="1">
      <c r="A51" s="18" t="s">
        <v>548</v>
      </c>
      <c r="B51" s="17">
        <v>338</v>
      </c>
    </row>
    <row r="52" spans="1:2" s="7" customFormat="1" ht="16.5" customHeight="1">
      <c r="A52" s="18" t="s">
        <v>549</v>
      </c>
      <c r="B52" s="17">
        <v>116</v>
      </c>
    </row>
    <row r="53" spans="1:2" s="7" customFormat="1" ht="16.5" customHeight="1">
      <c r="A53" s="18" t="s">
        <v>550</v>
      </c>
      <c r="B53" s="17">
        <v>0</v>
      </c>
    </row>
    <row r="54" spans="1:2" s="7" customFormat="1" ht="16.5" customHeight="1">
      <c r="A54" s="18" t="s">
        <v>581</v>
      </c>
      <c r="B54" s="17">
        <v>0</v>
      </c>
    </row>
    <row r="55" spans="1:2" s="7" customFormat="1" ht="16.5" customHeight="1">
      <c r="A55" s="18" t="s">
        <v>582</v>
      </c>
      <c r="B55" s="17">
        <v>22</v>
      </c>
    </row>
    <row r="56" spans="1:2" s="7" customFormat="1" ht="16.5" customHeight="1">
      <c r="A56" s="18" t="s">
        <v>583</v>
      </c>
      <c r="B56" s="17">
        <v>0</v>
      </c>
    </row>
    <row r="57" spans="1:2" s="7" customFormat="1" ht="16.5" customHeight="1">
      <c r="A57" s="18" t="s">
        <v>584</v>
      </c>
      <c r="B57" s="17">
        <v>12</v>
      </c>
    </row>
    <row r="58" spans="1:2" s="7" customFormat="1" ht="16.5" customHeight="1">
      <c r="A58" s="18" t="s">
        <v>585</v>
      </c>
      <c r="B58" s="17">
        <v>35</v>
      </c>
    </row>
    <row r="59" spans="1:2" s="7" customFormat="1" ht="16.5" customHeight="1">
      <c r="A59" s="18" t="s">
        <v>557</v>
      </c>
      <c r="B59" s="17">
        <v>0</v>
      </c>
    </row>
    <row r="60" spans="1:2" s="7" customFormat="1" ht="16.5" customHeight="1">
      <c r="A60" s="18" t="s">
        <v>586</v>
      </c>
      <c r="B60" s="17">
        <v>0</v>
      </c>
    </row>
    <row r="61" spans="1:2" s="7" customFormat="1" ht="16.5" customHeight="1">
      <c r="A61" s="16" t="s">
        <v>587</v>
      </c>
      <c r="B61" s="17">
        <f>SUM(B62:B71)</f>
        <v>2971</v>
      </c>
    </row>
    <row r="62" spans="1:2" s="7" customFormat="1" ht="16.5" customHeight="1">
      <c r="A62" s="18" t="s">
        <v>548</v>
      </c>
      <c r="B62" s="17">
        <v>1002</v>
      </c>
    </row>
    <row r="63" spans="1:2" s="7" customFormat="1" ht="16.5" customHeight="1">
      <c r="A63" s="18" t="s">
        <v>549</v>
      </c>
      <c r="B63" s="17">
        <v>153</v>
      </c>
    </row>
    <row r="64" spans="1:2" s="7" customFormat="1" ht="16.5" customHeight="1">
      <c r="A64" s="18" t="s">
        <v>550</v>
      </c>
      <c r="B64" s="17">
        <v>0</v>
      </c>
    </row>
    <row r="65" spans="1:2" s="7" customFormat="1" ht="16.5" customHeight="1">
      <c r="A65" s="18" t="s">
        <v>588</v>
      </c>
      <c r="B65" s="17">
        <v>5</v>
      </c>
    </row>
    <row r="66" spans="1:2" s="7" customFormat="1" ht="16.5" customHeight="1">
      <c r="A66" s="18" t="s">
        <v>589</v>
      </c>
      <c r="B66" s="17">
        <v>11</v>
      </c>
    </row>
    <row r="67" spans="1:2" s="7" customFormat="1" ht="16.5" customHeight="1">
      <c r="A67" s="18" t="s">
        <v>590</v>
      </c>
      <c r="B67" s="17">
        <v>7</v>
      </c>
    </row>
    <row r="68" spans="1:2" s="7" customFormat="1" ht="16.5" customHeight="1">
      <c r="A68" s="18" t="s">
        <v>591</v>
      </c>
      <c r="B68" s="17">
        <v>15</v>
      </c>
    </row>
    <row r="69" spans="1:2" s="7" customFormat="1" ht="16.5" customHeight="1">
      <c r="A69" s="18" t="s">
        <v>592</v>
      </c>
      <c r="B69" s="17">
        <v>99</v>
      </c>
    </row>
    <row r="70" spans="1:2" s="7" customFormat="1" ht="16.5" customHeight="1">
      <c r="A70" s="18" t="s">
        <v>557</v>
      </c>
      <c r="B70" s="17">
        <v>1643</v>
      </c>
    </row>
    <row r="71" spans="1:2" s="7" customFormat="1" ht="16.5" customHeight="1">
      <c r="A71" s="18" t="s">
        <v>593</v>
      </c>
      <c r="B71" s="17">
        <v>36</v>
      </c>
    </row>
    <row r="72" spans="1:2" s="7" customFormat="1" ht="16.5" customHeight="1">
      <c r="A72" s="16" t="s">
        <v>594</v>
      </c>
      <c r="B72" s="17">
        <f>SUM(B73:B83)</f>
        <v>3043</v>
      </c>
    </row>
    <row r="73" spans="1:2" s="7" customFormat="1" ht="16.5" customHeight="1">
      <c r="A73" s="18" t="s">
        <v>548</v>
      </c>
      <c r="B73" s="17">
        <v>0</v>
      </c>
    </row>
    <row r="74" spans="1:2" s="7" customFormat="1" ht="16.5" customHeight="1">
      <c r="A74" s="18" t="s">
        <v>549</v>
      </c>
      <c r="B74" s="17">
        <v>0</v>
      </c>
    </row>
    <row r="75" spans="1:2" s="7" customFormat="1" ht="16.5" customHeight="1">
      <c r="A75" s="18" t="s">
        <v>550</v>
      </c>
      <c r="B75" s="17">
        <v>0</v>
      </c>
    </row>
    <row r="76" spans="1:2" s="7" customFormat="1" ht="16.5" customHeight="1">
      <c r="A76" s="18" t="s">
        <v>595</v>
      </c>
      <c r="B76" s="17">
        <v>0</v>
      </c>
    </row>
    <row r="77" spans="1:2" s="7" customFormat="1" ht="16.5" customHeight="1">
      <c r="A77" s="18" t="s">
        <v>596</v>
      </c>
      <c r="B77" s="17">
        <v>0</v>
      </c>
    </row>
    <row r="78" spans="1:2" s="7" customFormat="1" ht="16.5" customHeight="1">
      <c r="A78" s="18" t="s">
        <v>597</v>
      </c>
      <c r="B78" s="17">
        <v>0</v>
      </c>
    </row>
    <row r="79" spans="1:2" s="7" customFormat="1" ht="16.5" customHeight="1">
      <c r="A79" s="18" t="s">
        <v>598</v>
      </c>
      <c r="B79" s="17">
        <v>0</v>
      </c>
    </row>
    <row r="80" spans="1:2" s="7" customFormat="1" ht="16.5" customHeight="1">
      <c r="A80" s="18" t="s">
        <v>599</v>
      </c>
      <c r="B80" s="17">
        <v>0</v>
      </c>
    </row>
    <row r="81" spans="1:2" s="7" customFormat="1" ht="16.5" customHeight="1">
      <c r="A81" s="18" t="s">
        <v>591</v>
      </c>
      <c r="B81" s="17">
        <v>0</v>
      </c>
    </row>
    <row r="82" spans="1:2" s="7" customFormat="1" ht="16.5" customHeight="1">
      <c r="A82" s="18" t="s">
        <v>557</v>
      </c>
      <c r="B82" s="17">
        <v>0</v>
      </c>
    </row>
    <row r="83" spans="1:2" s="7" customFormat="1" ht="16.5" customHeight="1">
      <c r="A83" s="18" t="s">
        <v>600</v>
      </c>
      <c r="B83" s="17">
        <v>3043</v>
      </c>
    </row>
    <row r="84" spans="1:2" s="7" customFormat="1" ht="16.5" customHeight="1">
      <c r="A84" s="16" t="s">
        <v>601</v>
      </c>
      <c r="B84" s="17">
        <f>SUM(B85:B92)</f>
        <v>1014</v>
      </c>
    </row>
    <row r="85" spans="1:2" s="7" customFormat="1" ht="16.5" customHeight="1">
      <c r="A85" s="18" t="s">
        <v>548</v>
      </c>
      <c r="B85" s="17">
        <v>696</v>
      </c>
    </row>
    <row r="86" spans="1:2" s="7" customFormat="1" ht="16.5" customHeight="1">
      <c r="A86" s="18" t="s">
        <v>549</v>
      </c>
      <c r="B86" s="17">
        <v>265</v>
      </c>
    </row>
    <row r="87" spans="1:2" s="7" customFormat="1" ht="16.5" customHeight="1">
      <c r="A87" s="18" t="s">
        <v>550</v>
      </c>
      <c r="B87" s="17">
        <v>0</v>
      </c>
    </row>
    <row r="88" spans="1:2" s="7" customFormat="1" ht="16.5" customHeight="1">
      <c r="A88" s="18" t="s">
        <v>602</v>
      </c>
      <c r="B88" s="17">
        <v>53</v>
      </c>
    </row>
    <row r="89" spans="1:2" s="7" customFormat="1" ht="16.5" customHeight="1">
      <c r="A89" s="18" t="s">
        <v>603</v>
      </c>
      <c r="B89" s="17">
        <v>0</v>
      </c>
    </row>
    <row r="90" spans="1:2" s="7" customFormat="1" ht="16.5" customHeight="1">
      <c r="A90" s="18" t="s">
        <v>591</v>
      </c>
      <c r="B90" s="17">
        <v>0</v>
      </c>
    </row>
    <row r="91" spans="1:2" s="7" customFormat="1" ht="16.5" customHeight="1">
      <c r="A91" s="18" t="s">
        <v>557</v>
      </c>
      <c r="B91" s="17">
        <v>0</v>
      </c>
    </row>
    <row r="92" spans="1:2" s="7" customFormat="1" ht="16.5" customHeight="1">
      <c r="A92" s="18" t="s">
        <v>604</v>
      </c>
      <c r="B92" s="17">
        <v>0</v>
      </c>
    </row>
    <row r="93" spans="1:2" s="7" customFormat="1" ht="16.5" customHeight="1">
      <c r="A93" s="16" t="s">
        <v>605</v>
      </c>
      <c r="B93" s="17">
        <f>SUM(B94:B102)</f>
        <v>0</v>
      </c>
    </row>
    <row r="94" spans="1:2" s="7" customFormat="1" ht="16.5" customHeight="1">
      <c r="A94" s="18" t="s">
        <v>548</v>
      </c>
      <c r="B94" s="17">
        <v>0</v>
      </c>
    </row>
    <row r="95" spans="1:2" s="7" customFormat="1" ht="16.5" customHeight="1">
      <c r="A95" s="18" t="s">
        <v>549</v>
      </c>
      <c r="B95" s="17">
        <v>0</v>
      </c>
    </row>
    <row r="96" spans="1:2" s="7" customFormat="1" ht="16.5" customHeight="1">
      <c r="A96" s="18" t="s">
        <v>550</v>
      </c>
      <c r="B96" s="17">
        <v>0</v>
      </c>
    </row>
    <row r="97" spans="1:2" s="7" customFormat="1" ht="16.5" customHeight="1">
      <c r="A97" s="18" t="s">
        <v>606</v>
      </c>
      <c r="B97" s="17">
        <v>0</v>
      </c>
    </row>
    <row r="98" spans="1:2" s="7" customFormat="1" ht="16.5" customHeight="1">
      <c r="A98" s="18" t="s">
        <v>607</v>
      </c>
      <c r="B98" s="17">
        <v>0</v>
      </c>
    </row>
    <row r="99" spans="1:2" s="7" customFormat="1" ht="16.5" customHeight="1">
      <c r="A99" s="18" t="s">
        <v>608</v>
      </c>
      <c r="B99" s="17">
        <v>0</v>
      </c>
    </row>
    <row r="100" spans="1:2" s="7" customFormat="1" ht="16.5" customHeight="1">
      <c r="A100" s="18" t="s">
        <v>591</v>
      </c>
      <c r="B100" s="17">
        <v>0</v>
      </c>
    </row>
    <row r="101" spans="1:2" s="7" customFormat="1" ht="16.5" customHeight="1">
      <c r="A101" s="18" t="s">
        <v>557</v>
      </c>
      <c r="B101" s="17">
        <v>0</v>
      </c>
    </row>
    <row r="102" spans="1:2" s="7" customFormat="1" ht="16.5" customHeight="1">
      <c r="A102" s="18" t="s">
        <v>609</v>
      </c>
      <c r="B102" s="17">
        <v>0</v>
      </c>
    </row>
    <row r="103" spans="1:2" s="7" customFormat="1" ht="16.5" customHeight="1">
      <c r="A103" s="16" t="s">
        <v>610</v>
      </c>
      <c r="B103" s="17">
        <f>SUM(B104:B117)</f>
        <v>5019</v>
      </c>
    </row>
    <row r="104" spans="1:2" s="7" customFormat="1" ht="16.5" customHeight="1">
      <c r="A104" s="18" t="s">
        <v>548</v>
      </c>
      <c r="B104" s="17">
        <v>543</v>
      </c>
    </row>
    <row r="105" spans="1:2" s="7" customFormat="1" ht="16.5" customHeight="1">
      <c r="A105" s="18" t="s">
        <v>549</v>
      </c>
      <c r="B105" s="17">
        <v>41</v>
      </c>
    </row>
    <row r="106" spans="1:2" s="7" customFormat="1" ht="16.5" customHeight="1">
      <c r="A106" s="18" t="s">
        <v>550</v>
      </c>
      <c r="B106" s="17">
        <v>0</v>
      </c>
    </row>
    <row r="107" spans="1:2" s="7" customFormat="1" ht="16.5" customHeight="1">
      <c r="A107" s="18" t="s">
        <v>611</v>
      </c>
      <c r="B107" s="17">
        <v>0</v>
      </c>
    </row>
    <row r="108" spans="1:2" s="7" customFormat="1" ht="16.5" customHeight="1">
      <c r="A108" s="18" t="s">
        <v>612</v>
      </c>
      <c r="B108" s="17">
        <v>0</v>
      </c>
    </row>
    <row r="109" spans="1:2" s="7" customFormat="1" ht="16.5" customHeight="1">
      <c r="A109" s="18" t="s">
        <v>613</v>
      </c>
      <c r="B109" s="17">
        <v>0</v>
      </c>
    </row>
    <row r="110" spans="1:2" s="7" customFormat="1" ht="16.5" customHeight="1">
      <c r="A110" s="18" t="s">
        <v>614</v>
      </c>
      <c r="B110" s="17">
        <v>0</v>
      </c>
    </row>
    <row r="111" spans="1:2" s="7" customFormat="1" ht="16.5" customHeight="1">
      <c r="A111" s="18" t="s">
        <v>615</v>
      </c>
      <c r="B111" s="17">
        <v>1351</v>
      </c>
    </row>
    <row r="112" spans="1:2" s="7" customFormat="1" ht="16.5" customHeight="1">
      <c r="A112" s="18" t="s">
        <v>616</v>
      </c>
      <c r="B112" s="17">
        <v>79</v>
      </c>
    </row>
    <row r="113" spans="1:2" s="7" customFormat="1" ht="16.5" customHeight="1">
      <c r="A113" s="18" t="s">
        <v>617</v>
      </c>
      <c r="B113" s="17">
        <v>0</v>
      </c>
    </row>
    <row r="114" spans="1:2" s="7" customFormat="1" ht="16.5" customHeight="1">
      <c r="A114" s="18" t="s">
        <v>618</v>
      </c>
      <c r="B114" s="17">
        <v>0</v>
      </c>
    </row>
    <row r="115" spans="1:2" s="7" customFormat="1" ht="16.5" customHeight="1">
      <c r="A115" s="18" t="s">
        <v>619</v>
      </c>
      <c r="B115" s="17">
        <v>0</v>
      </c>
    </row>
    <row r="116" spans="1:2" s="7" customFormat="1" ht="16.5" customHeight="1">
      <c r="A116" s="18" t="s">
        <v>557</v>
      </c>
      <c r="B116" s="17">
        <v>0</v>
      </c>
    </row>
    <row r="117" spans="1:2" s="7" customFormat="1" ht="16.5" customHeight="1">
      <c r="A117" s="18" t="s">
        <v>620</v>
      </c>
      <c r="B117" s="17">
        <v>3005</v>
      </c>
    </row>
    <row r="118" spans="1:2" s="7" customFormat="1" ht="16.5" customHeight="1">
      <c r="A118" s="16" t="s">
        <v>621</v>
      </c>
      <c r="B118" s="17">
        <f>SUM(B119:B126)</f>
        <v>1388</v>
      </c>
    </row>
    <row r="119" spans="1:2" s="7" customFormat="1" ht="16.5" customHeight="1">
      <c r="A119" s="18" t="s">
        <v>548</v>
      </c>
      <c r="B119" s="17">
        <v>1039</v>
      </c>
    </row>
    <row r="120" spans="1:2" s="7" customFormat="1" ht="16.5" customHeight="1">
      <c r="A120" s="18" t="s">
        <v>549</v>
      </c>
      <c r="B120" s="17">
        <v>349</v>
      </c>
    </row>
    <row r="121" spans="1:2" s="7" customFormat="1" ht="16.5" customHeight="1">
      <c r="A121" s="18" t="s">
        <v>550</v>
      </c>
      <c r="B121" s="17">
        <v>0</v>
      </c>
    </row>
    <row r="122" spans="1:2" s="7" customFormat="1" ht="16.5" customHeight="1">
      <c r="A122" s="18" t="s">
        <v>622</v>
      </c>
      <c r="B122" s="17">
        <v>0</v>
      </c>
    </row>
    <row r="123" spans="1:2" s="7" customFormat="1" ht="16.5" customHeight="1">
      <c r="A123" s="18" t="s">
        <v>623</v>
      </c>
      <c r="B123" s="17">
        <v>0</v>
      </c>
    </row>
    <row r="124" spans="1:2" s="7" customFormat="1" ht="16.5" customHeight="1">
      <c r="A124" s="18" t="s">
        <v>624</v>
      </c>
      <c r="B124" s="17">
        <v>0</v>
      </c>
    </row>
    <row r="125" spans="1:2" s="7" customFormat="1" ht="16.5" customHeight="1">
      <c r="A125" s="18" t="s">
        <v>557</v>
      </c>
      <c r="B125" s="17">
        <v>0</v>
      </c>
    </row>
    <row r="126" spans="1:2" s="7" customFormat="1" ht="16.5" customHeight="1">
      <c r="A126" s="18" t="s">
        <v>625</v>
      </c>
      <c r="B126" s="17">
        <v>0</v>
      </c>
    </row>
    <row r="127" spans="1:2" s="7" customFormat="1" ht="16.5" customHeight="1">
      <c r="A127" s="16" t="s">
        <v>626</v>
      </c>
      <c r="B127" s="17">
        <f>SUM(B128:B137)</f>
        <v>852</v>
      </c>
    </row>
    <row r="128" spans="1:2" s="7" customFormat="1" ht="16.5" customHeight="1">
      <c r="A128" s="18" t="s">
        <v>548</v>
      </c>
      <c r="B128" s="17">
        <v>533</v>
      </c>
    </row>
    <row r="129" spans="1:2" s="7" customFormat="1" ht="16.5" customHeight="1">
      <c r="A129" s="18" t="s">
        <v>549</v>
      </c>
      <c r="B129" s="17">
        <v>117</v>
      </c>
    </row>
    <row r="130" spans="1:2" s="7" customFormat="1" ht="16.5" customHeight="1">
      <c r="A130" s="18" t="s">
        <v>550</v>
      </c>
      <c r="B130" s="17">
        <v>0</v>
      </c>
    </row>
    <row r="131" spans="1:2" s="7" customFormat="1" ht="16.5" customHeight="1">
      <c r="A131" s="18" t="s">
        <v>627</v>
      </c>
      <c r="B131" s="17">
        <v>0</v>
      </c>
    </row>
    <row r="132" spans="1:2" s="7" customFormat="1" ht="16.5" customHeight="1">
      <c r="A132" s="18" t="s">
        <v>628</v>
      </c>
      <c r="B132" s="17">
        <v>0</v>
      </c>
    </row>
    <row r="133" spans="1:2" s="7" customFormat="1" ht="16.5" customHeight="1">
      <c r="A133" s="18" t="s">
        <v>629</v>
      </c>
      <c r="B133" s="17">
        <v>0</v>
      </c>
    </row>
    <row r="134" spans="1:2" s="7" customFormat="1" ht="16.5" customHeight="1">
      <c r="A134" s="18" t="s">
        <v>630</v>
      </c>
      <c r="B134" s="17">
        <v>0</v>
      </c>
    </row>
    <row r="135" spans="1:2" s="7" customFormat="1" ht="16.5" customHeight="1">
      <c r="A135" s="18" t="s">
        <v>631</v>
      </c>
      <c r="B135" s="17">
        <v>122</v>
      </c>
    </row>
    <row r="136" spans="1:2" s="7" customFormat="1" ht="16.5" customHeight="1">
      <c r="A136" s="18" t="s">
        <v>557</v>
      </c>
      <c r="B136" s="17">
        <v>0</v>
      </c>
    </row>
    <row r="137" spans="1:2" s="7" customFormat="1" ht="16.5" customHeight="1">
      <c r="A137" s="18" t="s">
        <v>632</v>
      </c>
      <c r="B137" s="17">
        <v>80</v>
      </c>
    </row>
    <row r="138" spans="1:2" s="7" customFormat="1" ht="16.5" customHeight="1">
      <c r="A138" s="16" t="s">
        <v>633</v>
      </c>
      <c r="B138" s="17">
        <f>SUM(B139:B149)</f>
        <v>0</v>
      </c>
    </row>
    <row r="139" spans="1:2" s="7" customFormat="1" ht="16.5" customHeight="1">
      <c r="A139" s="18" t="s">
        <v>548</v>
      </c>
      <c r="B139" s="17">
        <v>0</v>
      </c>
    </row>
    <row r="140" spans="1:2" s="7" customFormat="1" ht="16.5" customHeight="1">
      <c r="A140" s="18" t="s">
        <v>549</v>
      </c>
      <c r="B140" s="17">
        <v>0</v>
      </c>
    </row>
    <row r="141" spans="1:2" s="7" customFormat="1" ht="16.5" customHeight="1">
      <c r="A141" s="18" t="s">
        <v>550</v>
      </c>
      <c r="B141" s="17">
        <v>0</v>
      </c>
    </row>
    <row r="142" spans="1:2" s="7" customFormat="1" ht="16.5" customHeight="1">
      <c r="A142" s="18" t="s">
        <v>634</v>
      </c>
      <c r="B142" s="17">
        <v>0</v>
      </c>
    </row>
    <row r="143" spans="1:2" s="7" customFormat="1" ht="16.5" customHeight="1">
      <c r="A143" s="18" t="s">
        <v>635</v>
      </c>
      <c r="B143" s="17">
        <v>0</v>
      </c>
    </row>
    <row r="144" spans="1:2" s="7" customFormat="1" ht="16.5" customHeight="1">
      <c r="A144" s="18" t="s">
        <v>636</v>
      </c>
      <c r="B144" s="17">
        <v>0</v>
      </c>
    </row>
    <row r="145" spans="1:2" s="7" customFormat="1" ht="16.5" customHeight="1">
      <c r="A145" s="18" t="s">
        <v>637</v>
      </c>
      <c r="B145" s="17">
        <v>0</v>
      </c>
    </row>
    <row r="146" spans="1:2" s="7" customFormat="1" ht="16.5" customHeight="1">
      <c r="A146" s="18" t="s">
        <v>638</v>
      </c>
      <c r="B146" s="17">
        <v>0</v>
      </c>
    </row>
    <row r="147" spans="1:2" s="7" customFormat="1" ht="16.5" customHeight="1">
      <c r="A147" s="18" t="s">
        <v>639</v>
      </c>
      <c r="B147" s="17">
        <v>0</v>
      </c>
    </row>
    <row r="148" spans="1:2" s="7" customFormat="1" ht="16.5" customHeight="1">
      <c r="A148" s="18" t="s">
        <v>557</v>
      </c>
      <c r="B148" s="17">
        <v>0</v>
      </c>
    </row>
    <row r="149" spans="1:2" s="7" customFormat="1" ht="16.5" customHeight="1">
      <c r="A149" s="18" t="s">
        <v>640</v>
      </c>
      <c r="B149" s="17">
        <v>0</v>
      </c>
    </row>
    <row r="150" spans="1:2" s="7" customFormat="1" ht="16.5" customHeight="1">
      <c r="A150" s="16" t="s">
        <v>641</v>
      </c>
      <c r="B150" s="17">
        <f>SUM(B151:B159)</f>
        <v>4062</v>
      </c>
    </row>
    <row r="151" spans="1:2" s="7" customFormat="1" ht="16.5" customHeight="1">
      <c r="A151" s="18" t="s">
        <v>548</v>
      </c>
      <c r="B151" s="17">
        <v>3258</v>
      </c>
    </row>
    <row r="152" spans="1:2" s="7" customFormat="1" ht="16.5" customHeight="1">
      <c r="A152" s="18" t="s">
        <v>549</v>
      </c>
      <c r="B152" s="17">
        <v>794</v>
      </c>
    </row>
    <row r="153" spans="1:2" s="7" customFormat="1" ht="16.5" customHeight="1">
      <c r="A153" s="18" t="s">
        <v>550</v>
      </c>
      <c r="B153" s="17">
        <v>0</v>
      </c>
    </row>
    <row r="154" spans="1:2" s="7" customFormat="1" ht="16.5" customHeight="1">
      <c r="A154" s="18" t="s">
        <v>642</v>
      </c>
      <c r="B154" s="17">
        <v>10</v>
      </c>
    </row>
    <row r="155" spans="1:2" s="7" customFormat="1" ht="16.5" customHeight="1">
      <c r="A155" s="18" t="s">
        <v>643</v>
      </c>
      <c r="B155" s="17">
        <v>0</v>
      </c>
    </row>
    <row r="156" spans="1:2" s="7" customFormat="1" ht="16.5" customHeight="1">
      <c r="A156" s="18" t="s">
        <v>644</v>
      </c>
      <c r="B156" s="17">
        <v>0</v>
      </c>
    </row>
    <row r="157" spans="1:2" s="7" customFormat="1" ht="16.5" customHeight="1">
      <c r="A157" s="18" t="s">
        <v>591</v>
      </c>
      <c r="B157" s="17">
        <v>0</v>
      </c>
    </row>
    <row r="158" spans="1:2" s="7" customFormat="1" ht="16.5" customHeight="1">
      <c r="A158" s="18" t="s">
        <v>557</v>
      </c>
      <c r="B158" s="17">
        <v>0</v>
      </c>
    </row>
    <row r="159" spans="1:2" s="7" customFormat="1" ht="16.5" customHeight="1">
      <c r="A159" s="18" t="s">
        <v>645</v>
      </c>
      <c r="B159" s="17">
        <v>0</v>
      </c>
    </row>
    <row r="160" spans="1:2" s="7" customFormat="1" ht="16.5" customHeight="1">
      <c r="A160" s="16" t="s">
        <v>646</v>
      </c>
      <c r="B160" s="17">
        <f>SUM(B161:B172)</f>
        <v>564</v>
      </c>
    </row>
    <row r="161" spans="1:2" s="7" customFormat="1" ht="16.5" customHeight="1">
      <c r="A161" s="18" t="s">
        <v>548</v>
      </c>
      <c r="B161" s="17">
        <v>0</v>
      </c>
    </row>
    <row r="162" spans="1:2" s="7" customFormat="1" ht="16.5" customHeight="1">
      <c r="A162" s="18" t="s">
        <v>549</v>
      </c>
      <c r="B162" s="17">
        <v>0</v>
      </c>
    </row>
    <row r="163" spans="1:2" s="7" customFormat="1" ht="16.5" customHeight="1">
      <c r="A163" s="18" t="s">
        <v>550</v>
      </c>
      <c r="B163" s="17">
        <v>0</v>
      </c>
    </row>
    <row r="164" spans="1:2" s="7" customFormat="1" ht="16.5" customHeight="1">
      <c r="A164" s="18" t="s">
        <v>647</v>
      </c>
      <c r="B164" s="17">
        <v>0</v>
      </c>
    </row>
    <row r="165" spans="1:2" s="7" customFormat="1" ht="16.5" customHeight="1">
      <c r="A165" s="18" t="s">
        <v>648</v>
      </c>
      <c r="B165" s="17">
        <v>0</v>
      </c>
    </row>
    <row r="166" spans="1:2" s="7" customFormat="1" ht="16.5" customHeight="1">
      <c r="A166" s="18" t="s">
        <v>649</v>
      </c>
      <c r="B166" s="17">
        <v>11</v>
      </c>
    </row>
    <row r="167" spans="1:2" s="7" customFormat="1" ht="16.5" customHeight="1">
      <c r="A167" s="18" t="s">
        <v>650</v>
      </c>
      <c r="B167" s="17">
        <v>0</v>
      </c>
    </row>
    <row r="168" spans="1:2" s="7" customFormat="1" ht="16.5" customHeight="1">
      <c r="A168" s="18" t="s">
        <v>651</v>
      </c>
      <c r="B168" s="17">
        <v>0</v>
      </c>
    </row>
    <row r="169" spans="1:2" s="7" customFormat="1" ht="16.5" customHeight="1">
      <c r="A169" s="18" t="s">
        <v>652</v>
      </c>
      <c r="B169" s="17">
        <v>0</v>
      </c>
    </row>
    <row r="170" spans="1:2" s="7" customFormat="1" ht="16.5" customHeight="1">
      <c r="A170" s="18" t="s">
        <v>591</v>
      </c>
      <c r="B170" s="17">
        <v>0</v>
      </c>
    </row>
    <row r="171" spans="1:2" s="7" customFormat="1" ht="16.5" customHeight="1">
      <c r="A171" s="18" t="s">
        <v>557</v>
      </c>
      <c r="B171" s="17">
        <v>553</v>
      </c>
    </row>
    <row r="172" spans="1:2" s="7" customFormat="1" ht="16.5" customHeight="1">
      <c r="A172" s="18" t="s">
        <v>653</v>
      </c>
      <c r="B172" s="17">
        <v>0</v>
      </c>
    </row>
    <row r="173" spans="1:2" s="7" customFormat="1" ht="16.5" customHeight="1">
      <c r="A173" s="16" t="s">
        <v>654</v>
      </c>
      <c r="B173" s="17">
        <f>SUM(B174:B179)</f>
        <v>248</v>
      </c>
    </row>
    <row r="174" spans="1:2" s="7" customFormat="1" ht="16.5" customHeight="1">
      <c r="A174" s="18" t="s">
        <v>548</v>
      </c>
      <c r="B174" s="17">
        <v>156</v>
      </c>
    </row>
    <row r="175" spans="1:2" s="7" customFormat="1" ht="16.5" customHeight="1">
      <c r="A175" s="18" t="s">
        <v>549</v>
      </c>
      <c r="B175" s="17">
        <v>92</v>
      </c>
    </row>
    <row r="176" spans="1:2" s="7" customFormat="1" ht="16.5" customHeight="1">
      <c r="A176" s="18" t="s">
        <v>550</v>
      </c>
      <c r="B176" s="17">
        <v>0</v>
      </c>
    </row>
    <row r="177" spans="1:2" s="7" customFormat="1" ht="16.5" customHeight="1">
      <c r="A177" s="18" t="s">
        <v>655</v>
      </c>
      <c r="B177" s="17">
        <v>0</v>
      </c>
    </row>
    <row r="178" spans="1:2" s="7" customFormat="1" ht="16.5" customHeight="1">
      <c r="A178" s="18" t="s">
        <v>557</v>
      </c>
      <c r="B178" s="17">
        <v>0</v>
      </c>
    </row>
    <row r="179" spans="1:2" s="7" customFormat="1" ht="16.5" customHeight="1">
      <c r="A179" s="18" t="s">
        <v>656</v>
      </c>
      <c r="B179" s="17">
        <v>0</v>
      </c>
    </row>
    <row r="180" spans="1:2" s="7" customFormat="1" ht="16.5" customHeight="1">
      <c r="A180" s="16" t="s">
        <v>657</v>
      </c>
      <c r="B180" s="17">
        <f>SUM(B181:B186)</f>
        <v>136</v>
      </c>
    </row>
    <row r="181" spans="1:2" s="7" customFormat="1" ht="16.5" customHeight="1">
      <c r="A181" s="18" t="s">
        <v>548</v>
      </c>
      <c r="B181" s="17">
        <v>50</v>
      </c>
    </row>
    <row r="182" spans="1:2" s="7" customFormat="1" ht="16.5" customHeight="1">
      <c r="A182" s="18" t="s">
        <v>549</v>
      </c>
      <c r="B182" s="17">
        <v>32</v>
      </c>
    </row>
    <row r="183" spans="1:2" s="7" customFormat="1" ht="16.5" customHeight="1">
      <c r="A183" s="18" t="s">
        <v>550</v>
      </c>
      <c r="B183" s="17">
        <v>0</v>
      </c>
    </row>
    <row r="184" spans="1:2" s="7" customFormat="1" ht="16.5" customHeight="1">
      <c r="A184" s="18" t="s">
        <v>658</v>
      </c>
      <c r="B184" s="17">
        <v>50</v>
      </c>
    </row>
    <row r="185" spans="1:2" s="7" customFormat="1" ht="16.5" customHeight="1">
      <c r="A185" s="18" t="s">
        <v>557</v>
      </c>
      <c r="B185" s="17">
        <v>0</v>
      </c>
    </row>
    <row r="186" spans="1:2" s="7" customFormat="1" ht="16.5" customHeight="1">
      <c r="A186" s="18" t="s">
        <v>659</v>
      </c>
      <c r="B186" s="17">
        <v>4</v>
      </c>
    </row>
    <row r="187" spans="1:2" s="7" customFormat="1" ht="16.5" customHeight="1">
      <c r="A187" s="16" t="s">
        <v>660</v>
      </c>
      <c r="B187" s="17">
        <f>SUM(B188:B195)</f>
        <v>78</v>
      </c>
    </row>
    <row r="188" spans="1:2" s="7" customFormat="1" ht="16.5" customHeight="1">
      <c r="A188" s="18" t="s">
        <v>548</v>
      </c>
      <c r="B188" s="17">
        <v>58</v>
      </c>
    </row>
    <row r="189" spans="1:2" s="7" customFormat="1" ht="16.5" customHeight="1">
      <c r="A189" s="18" t="s">
        <v>549</v>
      </c>
      <c r="B189" s="17">
        <v>5</v>
      </c>
    </row>
    <row r="190" spans="1:2" s="7" customFormat="1" ht="16.5" customHeight="1">
      <c r="A190" s="18" t="s">
        <v>550</v>
      </c>
      <c r="B190" s="17">
        <v>0</v>
      </c>
    </row>
    <row r="191" spans="1:2" s="7" customFormat="1" ht="16.5" customHeight="1">
      <c r="A191" s="18" t="s">
        <v>661</v>
      </c>
      <c r="B191" s="17">
        <v>0</v>
      </c>
    </row>
    <row r="192" spans="1:2" s="7" customFormat="1" ht="16.5" customHeight="1">
      <c r="A192" s="18" t="s">
        <v>662</v>
      </c>
      <c r="B192" s="17">
        <v>0</v>
      </c>
    </row>
    <row r="193" spans="1:2" s="7" customFormat="1" ht="16.5" customHeight="1">
      <c r="A193" s="18" t="s">
        <v>663</v>
      </c>
      <c r="B193" s="17">
        <v>15</v>
      </c>
    </row>
    <row r="194" spans="1:2" s="7" customFormat="1" ht="16.5" customHeight="1">
      <c r="A194" s="18" t="s">
        <v>557</v>
      </c>
      <c r="B194" s="17">
        <v>0</v>
      </c>
    </row>
    <row r="195" spans="1:2" s="7" customFormat="1" ht="16.5" customHeight="1">
      <c r="A195" s="18" t="s">
        <v>664</v>
      </c>
      <c r="B195" s="17">
        <v>0</v>
      </c>
    </row>
    <row r="196" spans="1:2" s="7" customFormat="1" ht="16.5" customHeight="1">
      <c r="A196" s="16" t="s">
        <v>665</v>
      </c>
      <c r="B196" s="17">
        <f>SUM(B197:B201)</f>
        <v>353</v>
      </c>
    </row>
    <row r="197" spans="1:2" s="7" customFormat="1" ht="16.5" customHeight="1">
      <c r="A197" s="18" t="s">
        <v>548</v>
      </c>
      <c r="B197" s="17">
        <v>124</v>
      </c>
    </row>
    <row r="198" spans="1:2" s="7" customFormat="1" ht="16.5" customHeight="1">
      <c r="A198" s="18" t="s">
        <v>549</v>
      </c>
      <c r="B198" s="17">
        <v>9</v>
      </c>
    </row>
    <row r="199" spans="1:2" s="7" customFormat="1" ht="16.5" customHeight="1">
      <c r="A199" s="18" t="s">
        <v>550</v>
      </c>
      <c r="B199" s="17">
        <v>0</v>
      </c>
    </row>
    <row r="200" spans="1:2" s="7" customFormat="1" ht="16.5" customHeight="1">
      <c r="A200" s="18" t="s">
        <v>666</v>
      </c>
      <c r="B200" s="17">
        <v>220</v>
      </c>
    </row>
    <row r="201" spans="1:2" s="7" customFormat="1" ht="16.5" customHeight="1">
      <c r="A201" s="18" t="s">
        <v>667</v>
      </c>
      <c r="B201" s="17">
        <v>0</v>
      </c>
    </row>
    <row r="202" spans="1:2" s="7" customFormat="1" ht="16.5" customHeight="1">
      <c r="A202" s="16" t="s">
        <v>668</v>
      </c>
      <c r="B202" s="17">
        <f>SUM(B203:B208)</f>
        <v>512</v>
      </c>
    </row>
    <row r="203" spans="1:2" s="7" customFormat="1" ht="16.5" customHeight="1">
      <c r="A203" s="18" t="s">
        <v>548</v>
      </c>
      <c r="B203" s="17">
        <v>447</v>
      </c>
    </row>
    <row r="204" spans="1:2" s="7" customFormat="1" ht="16.5" customHeight="1">
      <c r="A204" s="18" t="s">
        <v>549</v>
      </c>
      <c r="B204" s="17">
        <v>65</v>
      </c>
    </row>
    <row r="205" spans="1:2" s="7" customFormat="1" ht="16.5" customHeight="1">
      <c r="A205" s="18" t="s">
        <v>550</v>
      </c>
      <c r="B205" s="17">
        <v>0</v>
      </c>
    </row>
    <row r="206" spans="1:2" s="7" customFormat="1" ht="16.5" customHeight="1">
      <c r="A206" s="18" t="s">
        <v>562</v>
      </c>
      <c r="B206" s="17">
        <v>0</v>
      </c>
    </row>
    <row r="207" spans="1:2" s="7" customFormat="1" ht="16.5" customHeight="1">
      <c r="A207" s="18" t="s">
        <v>557</v>
      </c>
      <c r="B207" s="17">
        <v>0</v>
      </c>
    </row>
    <row r="208" spans="1:2" s="7" customFormat="1" ht="16.5" customHeight="1">
      <c r="A208" s="18" t="s">
        <v>669</v>
      </c>
      <c r="B208" s="17">
        <v>0</v>
      </c>
    </row>
    <row r="209" spans="1:2" s="7" customFormat="1" ht="16.5" customHeight="1">
      <c r="A209" s="16" t="s">
        <v>670</v>
      </c>
      <c r="B209" s="17">
        <f>SUM(B210:B216)</f>
        <v>1879</v>
      </c>
    </row>
    <row r="210" spans="1:2" s="7" customFormat="1" ht="16.5" customHeight="1">
      <c r="A210" s="18" t="s">
        <v>548</v>
      </c>
      <c r="B210" s="17">
        <v>728</v>
      </c>
    </row>
    <row r="211" spans="1:2" s="7" customFormat="1" ht="16.5" customHeight="1">
      <c r="A211" s="18" t="s">
        <v>549</v>
      </c>
      <c r="B211" s="17">
        <v>598</v>
      </c>
    </row>
    <row r="212" spans="1:2" s="7" customFormat="1" ht="16.5" customHeight="1">
      <c r="A212" s="18" t="s">
        <v>550</v>
      </c>
      <c r="B212" s="17">
        <v>0</v>
      </c>
    </row>
    <row r="213" spans="1:2" s="7" customFormat="1" ht="16.5" customHeight="1">
      <c r="A213" s="18" t="s">
        <v>671</v>
      </c>
      <c r="B213" s="17">
        <v>0</v>
      </c>
    </row>
    <row r="214" spans="1:2" s="7" customFormat="1" ht="16.5" customHeight="1">
      <c r="A214" s="18" t="s">
        <v>672</v>
      </c>
      <c r="B214" s="17">
        <v>0</v>
      </c>
    </row>
    <row r="215" spans="1:2" s="7" customFormat="1" ht="16.5" customHeight="1">
      <c r="A215" s="18" t="s">
        <v>557</v>
      </c>
      <c r="B215" s="17">
        <v>197</v>
      </c>
    </row>
    <row r="216" spans="1:2" s="7" customFormat="1" ht="16.5" customHeight="1">
      <c r="A216" s="18" t="s">
        <v>673</v>
      </c>
      <c r="B216" s="17">
        <v>356</v>
      </c>
    </row>
    <row r="217" spans="1:2" s="7" customFormat="1" ht="16.5" customHeight="1">
      <c r="A217" s="16" t="s">
        <v>674</v>
      </c>
      <c r="B217" s="17">
        <f>SUM(B218:B223)</f>
        <v>1482</v>
      </c>
    </row>
    <row r="218" spans="1:2" s="7" customFormat="1" ht="16.5" customHeight="1">
      <c r="A218" s="18" t="s">
        <v>548</v>
      </c>
      <c r="B218" s="17">
        <v>1177</v>
      </c>
    </row>
    <row r="219" spans="1:2" s="7" customFormat="1" ht="16.5" customHeight="1">
      <c r="A219" s="18" t="s">
        <v>549</v>
      </c>
      <c r="B219" s="17">
        <v>305</v>
      </c>
    </row>
    <row r="220" spans="1:2" s="7" customFormat="1" ht="16.5" customHeight="1">
      <c r="A220" s="18" t="s">
        <v>550</v>
      </c>
      <c r="B220" s="17">
        <v>0</v>
      </c>
    </row>
    <row r="221" spans="1:2" s="7" customFormat="1" ht="16.5" customHeight="1">
      <c r="A221" s="18" t="s">
        <v>675</v>
      </c>
      <c r="B221" s="17">
        <v>0</v>
      </c>
    </row>
    <row r="222" spans="1:2" s="7" customFormat="1" ht="16.5" customHeight="1">
      <c r="A222" s="18" t="s">
        <v>557</v>
      </c>
      <c r="B222" s="17">
        <v>0</v>
      </c>
    </row>
    <row r="223" spans="1:2" s="7" customFormat="1" ht="16.5" customHeight="1">
      <c r="A223" s="18" t="s">
        <v>676</v>
      </c>
      <c r="B223" s="17">
        <v>0</v>
      </c>
    </row>
    <row r="224" spans="1:2" s="7" customFormat="1" ht="16.5" customHeight="1">
      <c r="A224" s="16" t="s">
        <v>677</v>
      </c>
      <c r="B224" s="17">
        <f>SUM(B225:B229)</f>
        <v>1557</v>
      </c>
    </row>
    <row r="225" spans="1:2" s="7" customFormat="1" ht="16.5" customHeight="1">
      <c r="A225" s="18" t="s">
        <v>548</v>
      </c>
      <c r="B225" s="17">
        <v>601</v>
      </c>
    </row>
    <row r="226" spans="1:2" s="7" customFormat="1" ht="16.5" customHeight="1">
      <c r="A226" s="18" t="s">
        <v>549</v>
      </c>
      <c r="B226" s="17">
        <v>302</v>
      </c>
    </row>
    <row r="227" spans="1:2" s="7" customFormat="1" ht="16.5" customHeight="1">
      <c r="A227" s="18" t="s">
        <v>550</v>
      </c>
      <c r="B227" s="17">
        <v>0</v>
      </c>
    </row>
    <row r="228" spans="1:2" s="7" customFormat="1" ht="16.5" customHeight="1">
      <c r="A228" s="18" t="s">
        <v>557</v>
      </c>
      <c r="B228" s="17">
        <v>0</v>
      </c>
    </row>
    <row r="229" spans="1:2" s="7" customFormat="1" ht="16.5" customHeight="1">
      <c r="A229" s="18" t="s">
        <v>678</v>
      </c>
      <c r="B229" s="17">
        <v>654</v>
      </c>
    </row>
    <row r="230" spans="1:2" s="7" customFormat="1" ht="16.5" customHeight="1">
      <c r="A230" s="16" t="s">
        <v>679</v>
      </c>
      <c r="B230" s="17">
        <f>SUM(B231:B235)</f>
        <v>1070</v>
      </c>
    </row>
    <row r="231" spans="1:2" s="7" customFormat="1" ht="16.5" customHeight="1">
      <c r="A231" s="18" t="s">
        <v>548</v>
      </c>
      <c r="B231" s="17">
        <v>449</v>
      </c>
    </row>
    <row r="232" spans="1:2" s="7" customFormat="1" ht="16.5" customHeight="1">
      <c r="A232" s="18" t="s">
        <v>549</v>
      </c>
      <c r="B232" s="17">
        <v>558</v>
      </c>
    </row>
    <row r="233" spans="1:2" s="7" customFormat="1" ht="16.5" customHeight="1">
      <c r="A233" s="18" t="s">
        <v>550</v>
      </c>
      <c r="B233" s="17">
        <v>0</v>
      </c>
    </row>
    <row r="234" spans="1:2" s="7" customFormat="1" ht="16.5" customHeight="1">
      <c r="A234" s="18" t="s">
        <v>557</v>
      </c>
      <c r="B234" s="17">
        <v>63</v>
      </c>
    </row>
    <row r="235" spans="1:2" s="7" customFormat="1" ht="16.5" customHeight="1">
      <c r="A235" s="18" t="s">
        <v>680</v>
      </c>
      <c r="B235" s="17">
        <v>0</v>
      </c>
    </row>
    <row r="236" spans="1:2" s="7" customFormat="1" ht="16.5" customHeight="1">
      <c r="A236" s="16" t="s">
        <v>681</v>
      </c>
      <c r="B236" s="17">
        <f>SUM(B237:B241)</f>
        <v>381</v>
      </c>
    </row>
    <row r="237" spans="1:2" s="7" customFormat="1" ht="16.5" customHeight="1">
      <c r="A237" s="18" t="s">
        <v>548</v>
      </c>
      <c r="B237" s="17">
        <v>304</v>
      </c>
    </row>
    <row r="238" spans="1:2" s="7" customFormat="1" ht="16.5" customHeight="1">
      <c r="A238" s="18" t="s">
        <v>549</v>
      </c>
      <c r="B238" s="17">
        <v>77</v>
      </c>
    </row>
    <row r="239" spans="1:2" s="7" customFormat="1" ht="16.5" customHeight="1">
      <c r="A239" s="18" t="s">
        <v>550</v>
      </c>
      <c r="B239" s="17">
        <v>0</v>
      </c>
    </row>
    <row r="240" spans="1:2" s="7" customFormat="1" ht="16.5" customHeight="1">
      <c r="A240" s="18" t="s">
        <v>557</v>
      </c>
      <c r="B240" s="17">
        <v>0</v>
      </c>
    </row>
    <row r="241" spans="1:2" s="7" customFormat="1" ht="16.5" customHeight="1">
      <c r="A241" s="18" t="s">
        <v>682</v>
      </c>
      <c r="B241" s="17">
        <v>0</v>
      </c>
    </row>
    <row r="242" spans="1:2" s="7" customFormat="1" ht="16.5" customHeight="1">
      <c r="A242" s="16" t="s">
        <v>683</v>
      </c>
      <c r="B242" s="17">
        <f>SUM(B243:B247)</f>
        <v>0</v>
      </c>
    </row>
    <row r="243" spans="1:2" s="7" customFormat="1" ht="16.5" customHeight="1">
      <c r="A243" s="18" t="s">
        <v>548</v>
      </c>
      <c r="B243" s="17">
        <v>0</v>
      </c>
    </row>
    <row r="244" spans="1:2" s="7" customFormat="1" ht="16.5" customHeight="1">
      <c r="A244" s="18" t="s">
        <v>549</v>
      </c>
      <c r="B244" s="17">
        <v>0</v>
      </c>
    </row>
    <row r="245" spans="1:2" s="7" customFormat="1" ht="16.5" customHeight="1">
      <c r="A245" s="18" t="s">
        <v>550</v>
      </c>
      <c r="B245" s="17">
        <v>0</v>
      </c>
    </row>
    <row r="246" spans="1:2" s="7" customFormat="1" ht="16.5" customHeight="1">
      <c r="A246" s="18" t="s">
        <v>557</v>
      </c>
      <c r="B246" s="17">
        <v>0</v>
      </c>
    </row>
    <row r="247" spans="1:2" s="7" customFormat="1" ht="16.5" customHeight="1">
      <c r="A247" s="18" t="s">
        <v>684</v>
      </c>
      <c r="B247" s="17">
        <v>0</v>
      </c>
    </row>
    <row r="248" spans="1:2" s="7" customFormat="1" ht="16.5" customHeight="1">
      <c r="A248" s="16" t="s">
        <v>685</v>
      </c>
      <c r="B248" s="17">
        <f>SUM(B249:B253)</f>
        <v>1425</v>
      </c>
    </row>
    <row r="249" spans="1:2" s="7" customFormat="1" ht="16.5" customHeight="1">
      <c r="A249" s="18" t="s">
        <v>548</v>
      </c>
      <c r="B249" s="17">
        <v>871</v>
      </c>
    </row>
    <row r="250" spans="1:2" s="7" customFormat="1" ht="16.5" customHeight="1">
      <c r="A250" s="18" t="s">
        <v>549</v>
      </c>
      <c r="B250" s="17">
        <v>462</v>
      </c>
    </row>
    <row r="251" spans="1:2" s="7" customFormat="1" ht="16.5" customHeight="1">
      <c r="A251" s="18" t="s">
        <v>550</v>
      </c>
      <c r="B251" s="17">
        <v>0</v>
      </c>
    </row>
    <row r="252" spans="1:2" s="7" customFormat="1" ht="16.5" customHeight="1">
      <c r="A252" s="18" t="s">
        <v>557</v>
      </c>
      <c r="B252" s="17">
        <v>92</v>
      </c>
    </row>
    <row r="253" spans="1:2" s="7" customFormat="1" ht="16.5" customHeight="1">
      <c r="A253" s="18" t="s">
        <v>686</v>
      </c>
      <c r="B253" s="17">
        <v>0</v>
      </c>
    </row>
    <row r="254" spans="1:2" s="7" customFormat="1" ht="16.5" customHeight="1">
      <c r="A254" s="16" t="s">
        <v>687</v>
      </c>
      <c r="B254" s="17">
        <f>SUM(B255:B256)</f>
        <v>4665</v>
      </c>
    </row>
    <row r="255" spans="1:2" s="7" customFormat="1" ht="16.5" customHeight="1">
      <c r="A255" s="18" t="s">
        <v>688</v>
      </c>
      <c r="B255" s="17">
        <v>0</v>
      </c>
    </row>
    <row r="256" spans="1:2" s="7" customFormat="1" ht="16.5" customHeight="1">
      <c r="A256" s="18" t="s">
        <v>689</v>
      </c>
      <c r="B256" s="17">
        <v>4665</v>
      </c>
    </row>
    <row r="257" spans="1:2" s="7" customFormat="1" ht="16.5" customHeight="1">
      <c r="A257" s="16" t="s">
        <v>690</v>
      </c>
      <c r="B257" s="17">
        <f>SUM(B258,B265,B268,B271,B277,B281,B283,B288)</f>
        <v>0</v>
      </c>
    </row>
    <row r="258" spans="1:2" s="7" customFormat="1" ht="16.5" customHeight="1">
      <c r="A258" s="16" t="s">
        <v>691</v>
      </c>
      <c r="B258" s="17">
        <f>SUM(B259:B264)</f>
        <v>0</v>
      </c>
    </row>
    <row r="259" spans="1:2" s="7" customFormat="1" ht="16.5" customHeight="1">
      <c r="A259" s="18" t="s">
        <v>548</v>
      </c>
      <c r="B259" s="17">
        <v>0</v>
      </c>
    </row>
    <row r="260" spans="1:2" s="7" customFormat="1" ht="16.5" customHeight="1">
      <c r="A260" s="18" t="s">
        <v>549</v>
      </c>
      <c r="B260" s="17">
        <v>0</v>
      </c>
    </row>
    <row r="261" spans="1:2" s="7" customFormat="1" ht="16.5" customHeight="1">
      <c r="A261" s="18" t="s">
        <v>550</v>
      </c>
      <c r="B261" s="17">
        <v>0</v>
      </c>
    </row>
    <row r="262" spans="1:2" s="7" customFormat="1" ht="16.5" customHeight="1">
      <c r="A262" s="18" t="s">
        <v>675</v>
      </c>
      <c r="B262" s="17">
        <v>0</v>
      </c>
    </row>
    <row r="263" spans="1:2" s="7" customFormat="1" ht="16.5" customHeight="1">
      <c r="A263" s="18" t="s">
        <v>557</v>
      </c>
      <c r="B263" s="17">
        <v>0</v>
      </c>
    </row>
    <row r="264" spans="1:2" s="7" customFormat="1" ht="16.5" customHeight="1">
      <c r="A264" s="18" t="s">
        <v>692</v>
      </c>
      <c r="B264" s="17">
        <v>0</v>
      </c>
    </row>
    <row r="265" spans="1:2" s="7" customFormat="1" ht="16.5" customHeight="1">
      <c r="A265" s="16" t="s">
        <v>693</v>
      </c>
      <c r="B265" s="17">
        <f>SUM(B266:B267)</f>
        <v>0</v>
      </c>
    </row>
    <row r="266" spans="1:2" s="7" customFormat="1" ht="16.5" customHeight="1">
      <c r="A266" s="18" t="s">
        <v>694</v>
      </c>
      <c r="B266" s="17">
        <v>0</v>
      </c>
    </row>
    <row r="267" spans="1:2" s="7" customFormat="1" ht="16.5" customHeight="1">
      <c r="A267" s="18" t="s">
        <v>695</v>
      </c>
      <c r="B267" s="17">
        <v>0</v>
      </c>
    </row>
    <row r="268" spans="1:2" s="7" customFormat="1" ht="16.5" customHeight="1">
      <c r="A268" s="16" t="s">
        <v>696</v>
      </c>
      <c r="B268" s="17">
        <f>SUM(B269:B270)</f>
        <v>0</v>
      </c>
    </row>
    <row r="269" spans="1:2" s="7" customFormat="1" ht="16.5" customHeight="1">
      <c r="A269" s="18" t="s">
        <v>2871</v>
      </c>
      <c r="B269" s="17">
        <v>0</v>
      </c>
    </row>
    <row r="270" spans="1:2" s="7" customFormat="1" ht="16.5" customHeight="1">
      <c r="A270" s="18" t="s">
        <v>2872</v>
      </c>
      <c r="B270" s="17">
        <v>0</v>
      </c>
    </row>
    <row r="271" spans="1:2" s="7" customFormat="1" ht="16.5" customHeight="1">
      <c r="A271" s="16" t="s">
        <v>697</v>
      </c>
      <c r="B271" s="17">
        <f>SUM(B272:B276)</f>
        <v>0</v>
      </c>
    </row>
    <row r="272" spans="1:2" s="7" customFormat="1" ht="16.5" customHeight="1">
      <c r="A272" s="18" t="s">
        <v>698</v>
      </c>
      <c r="B272" s="17">
        <v>0</v>
      </c>
    </row>
    <row r="273" spans="1:2" s="7" customFormat="1" ht="16.5" customHeight="1">
      <c r="A273" s="18" t="s">
        <v>699</v>
      </c>
      <c r="B273" s="17">
        <v>0</v>
      </c>
    </row>
    <row r="274" spans="1:2" s="7" customFormat="1" ht="16.5" customHeight="1">
      <c r="A274" s="18" t="s">
        <v>700</v>
      </c>
      <c r="B274" s="17">
        <v>0</v>
      </c>
    </row>
    <row r="275" spans="1:2" s="7" customFormat="1" ht="16.5" customHeight="1">
      <c r="A275" s="18" t="s">
        <v>701</v>
      </c>
      <c r="B275" s="17">
        <v>0</v>
      </c>
    </row>
    <row r="276" spans="1:2" s="7" customFormat="1" ht="16.5" customHeight="1">
      <c r="A276" s="18" t="s">
        <v>702</v>
      </c>
      <c r="B276" s="17">
        <v>0</v>
      </c>
    </row>
    <row r="277" spans="1:2" s="7" customFormat="1" ht="16.5" customHeight="1">
      <c r="A277" s="16" t="s">
        <v>703</v>
      </c>
      <c r="B277" s="17">
        <f>SUM(B278:B280)</f>
        <v>0</v>
      </c>
    </row>
    <row r="278" spans="1:2" s="7" customFormat="1" ht="16.5" customHeight="1">
      <c r="A278" s="18" t="s">
        <v>704</v>
      </c>
      <c r="B278" s="17">
        <v>0</v>
      </c>
    </row>
    <row r="279" spans="1:2" s="7" customFormat="1" ht="16.5" customHeight="1">
      <c r="A279" s="18" t="s">
        <v>705</v>
      </c>
      <c r="B279" s="17">
        <v>0</v>
      </c>
    </row>
    <row r="280" spans="1:2" s="7" customFormat="1" ht="16.5" customHeight="1">
      <c r="A280" s="18" t="s">
        <v>706</v>
      </c>
      <c r="B280" s="17">
        <v>0</v>
      </c>
    </row>
    <row r="281" spans="1:2" s="7" customFormat="1" ht="16.5" customHeight="1">
      <c r="A281" s="16" t="s">
        <v>707</v>
      </c>
      <c r="B281" s="17">
        <f>B282</f>
        <v>0</v>
      </c>
    </row>
    <row r="282" spans="1:2" s="7" customFormat="1" ht="16.5" customHeight="1">
      <c r="A282" s="18" t="s">
        <v>708</v>
      </c>
      <c r="B282" s="17">
        <v>0</v>
      </c>
    </row>
    <row r="283" spans="1:2" s="7" customFormat="1" ht="16.5" customHeight="1">
      <c r="A283" s="16" t="s">
        <v>709</v>
      </c>
      <c r="B283" s="17">
        <f>SUM(B284:B287)</f>
        <v>0</v>
      </c>
    </row>
    <row r="284" spans="1:2" s="7" customFormat="1" ht="16.5" customHeight="1">
      <c r="A284" s="18" t="s">
        <v>710</v>
      </c>
      <c r="B284" s="17">
        <v>0</v>
      </c>
    </row>
    <row r="285" spans="1:2" s="7" customFormat="1" ht="16.5" customHeight="1">
      <c r="A285" s="18" t="s">
        <v>711</v>
      </c>
      <c r="B285" s="17">
        <v>0</v>
      </c>
    </row>
    <row r="286" spans="1:2" s="7" customFormat="1" ht="16.5" customHeight="1">
      <c r="A286" s="18" t="s">
        <v>712</v>
      </c>
      <c r="B286" s="17">
        <v>0</v>
      </c>
    </row>
    <row r="287" spans="1:2" s="7" customFormat="1" ht="16.5" customHeight="1">
      <c r="A287" s="18" t="s">
        <v>713</v>
      </c>
      <c r="B287" s="17">
        <v>0</v>
      </c>
    </row>
    <row r="288" spans="1:2" s="7" customFormat="1" ht="16.5" customHeight="1">
      <c r="A288" s="16" t="s">
        <v>714</v>
      </c>
      <c r="B288" s="17">
        <f>B289</f>
        <v>0</v>
      </c>
    </row>
    <row r="289" spans="1:2" s="7" customFormat="1" ht="16.5" customHeight="1">
      <c r="A289" s="18" t="s">
        <v>715</v>
      </c>
      <c r="B289" s="17">
        <v>0</v>
      </c>
    </row>
    <row r="290" spans="1:2" s="7" customFormat="1" ht="16.5" customHeight="1">
      <c r="A290" s="16" t="s">
        <v>716</v>
      </c>
      <c r="B290" s="17">
        <f>SUM(B291,B293,B295,B297,B307)</f>
        <v>0</v>
      </c>
    </row>
    <row r="291" spans="1:2" s="7" customFormat="1" ht="16.5" customHeight="1">
      <c r="A291" s="16" t="s">
        <v>717</v>
      </c>
      <c r="B291" s="17">
        <f>B292</f>
        <v>0</v>
      </c>
    </row>
    <row r="292" spans="1:2" s="7" customFormat="1" ht="16.5" customHeight="1">
      <c r="A292" s="18" t="s">
        <v>718</v>
      </c>
      <c r="B292" s="17">
        <v>0</v>
      </c>
    </row>
    <row r="293" spans="1:2" s="7" customFormat="1" ht="16.5" customHeight="1">
      <c r="A293" s="16" t="s">
        <v>719</v>
      </c>
      <c r="B293" s="17">
        <f>B294</f>
        <v>0</v>
      </c>
    </row>
    <row r="294" spans="1:2" s="7" customFormat="1" ht="16.5" customHeight="1">
      <c r="A294" s="18" t="s">
        <v>720</v>
      </c>
      <c r="B294" s="17">
        <v>0</v>
      </c>
    </row>
    <row r="295" spans="1:2" s="7" customFormat="1" ht="16.5" customHeight="1">
      <c r="A295" s="16" t="s">
        <v>721</v>
      </c>
      <c r="B295" s="17">
        <f>B296</f>
        <v>0</v>
      </c>
    </row>
    <row r="296" spans="1:2" s="7" customFormat="1" ht="16.5" customHeight="1">
      <c r="A296" s="18" t="s">
        <v>722</v>
      </c>
      <c r="B296" s="17">
        <v>0</v>
      </c>
    </row>
    <row r="297" spans="1:2" s="7" customFormat="1" ht="16.5" customHeight="1">
      <c r="A297" s="16" t="s">
        <v>723</v>
      </c>
      <c r="B297" s="17">
        <f>SUM(B298:B306)</f>
        <v>0</v>
      </c>
    </row>
    <row r="298" spans="1:2" s="7" customFormat="1" ht="16.5" customHeight="1">
      <c r="A298" s="18" t="s">
        <v>724</v>
      </c>
      <c r="B298" s="17">
        <v>0</v>
      </c>
    </row>
    <row r="299" spans="1:2" s="7" customFormat="1" ht="16.5" customHeight="1">
      <c r="A299" s="18" t="s">
        <v>725</v>
      </c>
      <c r="B299" s="17">
        <v>0</v>
      </c>
    </row>
    <row r="300" spans="1:2" s="7" customFormat="1" ht="16.5" customHeight="1">
      <c r="A300" s="18" t="s">
        <v>726</v>
      </c>
      <c r="B300" s="17">
        <v>0</v>
      </c>
    </row>
    <row r="301" spans="1:2" s="7" customFormat="1" ht="16.5" customHeight="1">
      <c r="A301" s="18" t="s">
        <v>727</v>
      </c>
      <c r="B301" s="17">
        <v>0</v>
      </c>
    </row>
    <row r="302" spans="1:2" s="7" customFormat="1" ht="16.5" customHeight="1">
      <c r="A302" s="18" t="s">
        <v>728</v>
      </c>
      <c r="B302" s="17">
        <v>0</v>
      </c>
    </row>
    <row r="303" spans="1:2" s="7" customFormat="1" ht="16.5" customHeight="1">
      <c r="A303" s="18" t="s">
        <v>729</v>
      </c>
      <c r="B303" s="17">
        <v>0</v>
      </c>
    </row>
    <row r="304" spans="1:2" s="7" customFormat="1" ht="16.5" customHeight="1">
      <c r="A304" s="18" t="s">
        <v>730</v>
      </c>
      <c r="B304" s="17">
        <v>0</v>
      </c>
    </row>
    <row r="305" spans="1:2" s="7" customFormat="1" ht="16.5" customHeight="1">
      <c r="A305" s="18" t="s">
        <v>2873</v>
      </c>
      <c r="B305" s="17">
        <v>0</v>
      </c>
    </row>
    <row r="306" spans="1:2" s="7" customFormat="1" ht="16.5" customHeight="1">
      <c r="A306" s="18" t="s">
        <v>731</v>
      </c>
      <c r="B306" s="17">
        <v>0</v>
      </c>
    </row>
    <row r="307" spans="1:2" s="7" customFormat="1" ht="16.5" customHeight="1">
      <c r="A307" s="16" t="s">
        <v>732</v>
      </c>
      <c r="B307" s="17">
        <f>B308</f>
        <v>0</v>
      </c>
    </row>
    <row r="308" spans="1:2" s="7" customFormat="1" ht="16.5" customHeight="1">
      <c r="A308" s="18" t="s">
        <v>733</v>
      </c>
      <c r="B308" s="17">
        <v>0</v>
      </c>
    </row>
    <row r="309" spans="1:2" s="7" customFormat="1" ht="16.5" customHeight="1">
      <c r="A309" s="16" t="s">
        <v>734</v>
      </c>
      <c r="B309" s="17">
        <f>SUM(B310,B320,B342,B349,B361,B370,B384,B393,B402,B410,B418,B427)</f>
        <v>35965</v>
      </c>
    </row>
    <row r="310" spans="1:2" s="7" customFormat="1" ht="16.5" customHeight="1">
      <c r="A310" s="16" t="s">
        <v>735</v>
      </c>
      <c r="B310" s="17">
        <f>SUM(B311:B319)</f>
        <v>2363</v>
      </c>
    </row>
    <row r="311" spans="1:2" s="7" customFormat="1" ht="16.5" customHeight="1">
      <c r="A311" s="18" t="s">
        <v>736</v>
      </c>
      <c r="B311" s="17">
        <v>274</v>
      </c>
    </row>
    <row r="312" spans="1:2" s="7" customFormat="1" ht="16.5" customHeight="1">
      <c r="A312" s="18" t="s">
        <v>737</v>
      </c>
      <c r="B312" s="17">
        <v>0</v>
      </c>
    </row>
    <row r="313" spans="1:2" s="7" customFormat="1" ht="16.5" customHeight="1">
      <c r="A313" s="18" t="s">
        <v>738</v>
      </c>
      <c r="B313" s="17">
        <v>2089</v>
      </c>
    </row>
    <row r="314" spans="1:2" s="7" customFormat="1" ht="16.5" customHeight="1">
      <c r="A314" s="18" t="s">
        <v>739</v>
      </c>
      <c r="B314" s="17">
        <v>0</v>
      </c>
    </row>
    <row r="315" spans="1:2" s="7" customFormat="1" ht="16.5" customHeight="1">
      <c r="A315" s="18" t="s">
        <v>740</v>
      </c>
      <c r="B315" s="17">
        <v>0</v>
      </c>
    </row>
    <row r="316" spans="1:2" s="7" customFormat="1" ht="16.5" customHeight="1">
      <c r="A316" s="18" t="s">
        <v>741</v>
      </c>
      <c r="B316" s="17">
        <v>0</v>
      </c>
    </row>
    <row r="317" spans="1:2" s="7" customFormat="1" ht="16.5" customHeight="1">
      <c r="A317" s="18" t="s">
        <v>742</v>
      </c>
      <c r="B317" s="17">
        <v>0</v>
      </c>
    </row>
    <row r="318" spans="1:2" s="7" customFormat="1" ht="16.5" customHeight="1">
      <c r="A318" s="18" t="s">
        <v>743</v>
      </c>
      <c r="B318" s="17">
        <v>0</v>
      </c>
    </row>
    <row r="319" spans="1:2" s="7" customFormat="1" ht="16.5" customHeight="1">
      <c r="A319" s="18" t="s">
        <v>744</v>
      </c>
      <c r="B319" s="17">
        <v>0</v>
      </c>
    </row>
    <row r="320" spans="1:2" s="7" customFormat="1" ht="16.5" customHeight="1">
      <c r="A320" s="16" t="s">
        <v>745</v>
      </c>
      <c r="B320" s="17">
        <f>SUM(B321:B341)</f>
        <v>29628</v>
      </c>
    </row>
    <row r="321" spans="1:2" s="7" customFormat="1" ht="16.5" customHeight="1">
      <c r="A321" s="18" t="s">
        <v>548</v>
      </c>
      <c r="B321" s="17">
        <v>14315</v>
      </c>
    </row>
    <row r="322" spans="1:2" s="7" customFormat="1" ht="16.5" customHeight="1">
      <c r="A322" s="18" t="s">
        <v>549</v>
      </c>
      <c r="B322" s="17">
        <v>6207</v>
      </c>
    </row>
    <row r="323" spans="1:2" s="7" customFormat="1" ht="16.5" customHeight="1">
      <c r="A323" s="18" t="s">
        <v>550</v>
      </c>
      <c r="B323" s="17">
        <v>0</v>
      </c>
    </row>
    <row r="324" spans="1:2" s="7" customFormat="1" ht="16.5" customHeight="1">
      <c r="A324" s="18" t="s">
        <v>746</v>
      </c>
      <c r="B324" s="17">
        <v>1009</v>
      </c>
    </row>
    <row r="325" spans="1:2" s="7" customFormat="1" ht="16.5" customHeight="1">
      <c r="A325" s="18" t="s">
        <v>747</v>
      </c>
      <c r="B325" s="17">
        <v>40</v>
      </c>
    </row>
    <row r="326" spans="1:2" s="7" customFormat="1" ht="16.5" customHeight="1">
      <c r="A326" s="18" t="s">
        <v>748</v>
      </c>
      <c r="B326" s="17">
        <v>51</v>
      </c>
    </row>
    <row r="327" spans="1:2" s="7" customFormat="1" ht="16.5" customHeight="1">
      <c r="A327" s="18" t="s">
        <v>749</v>
      </c>
      <c r="B327" s="17">
        <v>25</v>
      </c>
    </row>
    <row r="328" spans="1:2" s="7" customFormat="1" ht="16.5" customHeight="1">
      <c r="A328" s="18" t="s">
        <v>750</v>
      </c>
      <c r="B328" s="17">
        <v>20</v>
      </c>
    </row>
    <row r="329" spans="1:2" s="7" customFormat="1" ht="16.5" customHeight="1">
      <c r="A329" s="18" t="s">
        <v>751</v>
      </c>
      <c r="B329" s="17">
        <v>25</v>
      </c>
    </row>
    <row r="330" spans="1:2" s="7" customFormat="1" ht="16.5" customHeight="1">
      <c r="A330" s="18" t="s">
        <v>752</v>
      </c>
      <c r="B330" s="17">
        <v>0</v>
      </c>
    </row>
    <row r="331" spans="1:2" s="7" customFormat="1" ht="16.5" customHeight="1">
      <c r="A331" s="18" t="s">
        <v>753</v>
      </c>
      <c r="B331" s="17">
        <v>1130</v>
      </c>
    </row>
    <row r="332" spans="1:2" s="7" customFormat="1" ht="16.5" customHeight="1">
      <c r="A332" s="18" t="s">
        <v>754</v>
      </c>
      <c r="B332" s="17">
        <v>3353</v>
      </c>
    </row>
    <row r="333" spans="1:2" s="7" customFormat="1" ht="16.5" customHeight="1">
      <c r="A333" s="18" t="s">
        <v>755</v>
      </c>
      <c r="B333" s="17">
        <v>15</v>
      </c>
    </row>
    <row r="334" spans="1:2" s="7" customFormat="1" ht="16.5" customHeight="1">
      <c r="A334" s="18" t="s">
        <v>756</v>
      </c>
      <c r="B334" s="17">
        <v>18</v>
      </c>
    </row>
    <row r="335" spans="1:2" s="7" customFormat="1" ht="16.5" customHeight="1">
      <c r="A335" s="18" t="s">
        <v>757</v>
      </c>
      <c r="B335" s="17">
        <v>0</v>
      </c>
    </row>
    <row r="336" spans="1:2" s="7" customFormat="1" ht="16.5" customHeight="1">
      <c r="A336" s="18" t="s">
        <v>758</v>
      </c>
      <c r="B336" s="17">
        <v>15</v>
      </c>
    </row>
    <row r="337" spans="1:2" s="7" customFormat="1" ht="16.5" customHeight="1">
      <c r="A337" s="18" t="s">
        <v>759</v>
      </c>
      <c r="B337" s="17">
        <v>1118</v>
      </c>
    </row>
    <row r="338" spans="1:2" s="7" customFormat="1" ht="16.5" customHeight="1">
      <c r="A338" s="18" t="s">
        <v>760</v>
      </c>
      <c r="B338" s="17">
        <v>7</v>
      </c>
    </row>
    <row r="339" spans="1:2" s="7" customFormat="1" ht="16.5" customHeight="1">
      <c r="A339" s="18" t="s">
        <v>591</v>
      </c>
      <c r="B339" s="17">
        <v>15</v>
      </c>
    </row>
    <row r="340" spans="1:2" s="7" customFormat="1" ht="16.5" customHeight="1">
      <c r="A340" s="18" t="s">
        <v>557</v>
      </c>
      <c r="B340" s="17">
        <v>0</v>
      </c>
    </row>
    <row r="341" spans="1:2" s="7" customFormat="1" ht="16.5" customHeight="1">
      <c r="A341" s="18" t="s">
        <v>761</v>
      </c>
      <c r="B341" s="17">
        <v>2265</v>
      </c>
    </row>
    <row r="342" spans="1:2" s="7" customFormat="1" ht="16.5" customHeight="1">
      <c r="A342" s="16" t="s">
        <v>762</v>
      </c>
      <c r="B342" s="17">
        <f>SUM(B343:B348)</f>
        <v>79</v>
      </c>
    </row>
    <row r="343" spans="1:2" s="7" customFormat="1" ht="16.5" customHeight="1">
      <c r="A343" s="18" t="s">
        <v>548</v>
      </c>
      <c r="B343" s="17">
        <v>0</v>
      </c>
    </row>
    <row r="344" spans="1:2" s="7" customFormat="1" ht="16.5" customHeight="1">
      <c r="A344" s="18" t="s">
        <v>549</v>
      </c>
      <c r="B344" s="17">
        <v>0</v>
      </c>
    </row>
    <row r="345" spans="1:2" s="7" customFormat="1" ht="16.5" customHeight="1">
      <c r="A345" s="18" t="s">
        <v>550</v>
      </c>
      <c r="B345" s="17">
        <v>0</v>
      </c>
    </row>
    <row r="346" spans="1:2" s="7" customFormat="1" ht="16.5" customHeight="1">
      <c r="A346" s="18" t="s">
        <v>763</v>
      </c>
      <c r="B346" s="17">
        <v>0</v>
      </c>
    </row>
    <row r="347" spans="1:2" s="7" customFormat="1" ht="16.5" customHeight="1">
      <c r="A347" s="18" t="s">
        <v>557</v>
      </c>
      <c r="B347" s="17">
        <v>0</v>
      </c>
    </row>
    <row r="348" spans="1:2" s="7" customFormat="1" ht="16.5" customHeight="1">
      <c r="A348" s="18" t="s">
        <v>764</v>
      </c>
      <c r="B348" s="17">
        <v>79</v>
      </c>
    </row>
    <row r="349" spans="1:2" s="7" customFormat="1" ht="16.5" customHeight="1">
      <c r="A349" s="16" t="s">
        <v>765</v>
      </c>
      <c r="B349" s="17">
        <f>SUM(B350:B360)</f>
        <v>44</v>
      </c>
    </row>
    <row r="350" spans="1:2" s="7" customFormat="1" ht="16.5" customHeight="1">
      <c r="A350" s="18" t="s">
        <v>548</v>
      </c>
      <c r="B350" s="17">
        <v>-16</v>
      </c>
    </row>
    <row r="351" spans="1:2" s="7" customFormat="1" ht="16.5" customHeight="1">
      <c r="A351" s="18" t="s">
        <v>549</v>
      </c>
      <c r="B351" s="17">
        <v>60</v>
      </c>
    </row>
    <row r="352" spans="1:2" s="7" customFormat="1" ht="16.5" customHeight="1">
      <c r="A352" s="18" t="s">
        <v>550</v>
      </c>
      <c r="B352" s="17">
        <v>0</v>
      </c>
    </row>
    <row r="353" spans="1:2" s="7" customFormat="1" ht="16.5" customHeight="1">
      <c r="A353" s="18" t="s">
        <v>766</v>
      </c>
      <c r="B353" s="17">
        <v>0</v>
      </c>
    </row>
    <row r="354" spans="1:2" s="7" customFormat="1" ht="16.5" customHeight="1">
      <c r="A354" s="18" t="s">
        <v>767</v>
      </c>
      <c r="B354" s="17">
        <v>0</v>
      </c>
    </row>
    <row r="355" spans="1:2" s="7" customFormat="1" ht="16.5" customHeight="1">
      <c r="A355" s="18" t="s">
        <v>768</v>
      </c>
      <c r="B355" s="17">
        <v>0</v>
      </c>
    </row>
    <row r="356" spans="1:2" s="7" customFormat="1" ht="16.5" customHeight="1">
      <c r="A356" s="18" t="s">
        <v>769</v>
      </c>
      <c r="B356" s="17">
        <v>0</v>
      </c>
    </row>
    <row r="357" spans="1:2" s="7" customFormat="1" ht="16.5" customHeight="1">
      <c r="A357" s="18" t="s">
        <v>770</v>
      </c>
      <c r="B357" s="17">
        <v>0</v>
      </c>
    </row>
    <row r="358" spans="1:2" s="7" customFormat="1" ht="16.5" customHeight="1">
      <c r="A358" s="18" t="s">
        <v>771</v>
      </c>
      <c r="B358" s="17">
        <v>0</v>
      </c>
    </row>
    <row r="359" spans="1:2" s="7" customFormat="1" ht="16.5" customHeight="1">
      <c r="A359" s="18" t="s">
        <v>557</v>
      </c>
      <c r="B359" s="17">
        <v>0</v>
      </c>
    </row>
    <row r="360" spans="1:2" s="7" customFormat="1" ht="16.5" customHeight="1">
      <c r="A360" s="18" t="s">
        <v>772</v>
      </c>
      <c r="B360" s="17">
        <v>0</v>
      </c>
    </row>
    <row r="361" spans="1:2" s="7" customFormat="1" ht="16.5" customHeight="1">
      <c r="A361" s="16" t="s">
        <v>773</v>
      </c>
      <c r="B361" s="17">
        <f>SUM(B362:B369)</f>
        <v>77</v>
      </c>
    </row>
    <row r="362" spans="1:2" s="7" customFormat="1" ht="16.5" customHeight="1">
      <c r="A362" s="18" t="s">
        <v>548</v>
      </c>
      <c r="B362" s="17">
        <v>35</v>
      </c>
    </row>
    <row r="363" spans="1:2" s="7" customFormat="1" ht="16.5" customHeight="1">
      <c r="A363" s="18" t="s">
        <v>549</v>
      </c>
      <c r="B363" s="17">
        <v>42</v>
      </c>
    </row>
    <row r="364" spans="1:2" s="7" customFormat="1" ht="16.5" customHeight="1">
      <c r="A364" s="18" t="s">
        <v>550</v>
      </c>
      <c r="B364" s="17">
        <v>0</v>
      </c>
    </row>
    <row r="365" spans="1:2" s="7" customFormat="1" ht="16.5" customHeight="1">
      <c r="A365" s="18" t="s">
        <v>774</v>
      </c>
      <c r="B365" s="17">
        <v>0</v>
      </c>
    </row>
    <row r="366" spans="1:2" s="7" customFormat="1" ht="16.5" customHeight="1">
      <c r="A366" s="18" t="s">
        <v>775</v>
      </c>
      <c r="B366" s="17">
        <v>0</v>
      </c>
    </row>
    <row r="367" spans="1:2" s="7" customFormat="1" ht="16.5" customHeight="1">
      <c r="A367" s="18" t="s">
        <v>776</v>
      </c>
      <c r="B367" s="17">
        <v>0</v>
      </c>
    </row>
    <row r="368" spans="1:2" s="7" customFormat="1" ht="16.5" customHeight="1">
      <c r="A368" s="18" t="s">
        <v>557</v>
      </c>
      <c r="B368" s="17">
        <v>0</v>
      </c>
    </row>
    <row r="369" spans="1:2" s="7" customFormat="1" ht="16.5" customHeight="1">
      <c r="A369" s="18" t="s">
        <v>777</v>
      </c>
      <c r="B369" s="17">
        <v>0</v>
      </c>
    </row>
    <row r="370" spans="1:2" s="7" customFormat="1" ht="16.5" customHeight="1">
      <c r="A370" s="16" t="s">
        <v>778</v>
      </c>
      <c r="B370" s="17">
        <f>SUM(B371:B383)</f>
        <v>2286</v>
      </c>
    </row>
    <row r="371" spans="1:2" s="7" customFormat="1" ht="16.5" customHeight="1">
      <c r="A371" s="18" t="s">
        <v>548</v>
      </c>
      <c r="B371" s="17">
        <v>1533</v>
      </c>
    </row>
    <row r="372" spans="1:2" s="7" customFormat="1" ht="16.5" customHeight="1">
      <c r="A372" s="18" t="s">
        <v>549</v>
      </c>
      <c r="B372" s="17">
        <v>381</v>
      </c>
    </row>
    <row r="373" spans="1:2" s="7" customFormat="1" ht="16.5" customHeight="1">
      <c r="A373" s="18" t="s">
        <v>550</v>
      </c>
      <c r="B373" s="17">
        <v>0</v>
      </c>
    </row>
    <row r="374" spans="1:2" s="7" customFormat="1" ht="16.5" customHeight="1">
      <c r="A374" s="18" t="s">
        <v>779</v>
      </c>
      <c r="B374" s="17">
        <v>48</v>
      </c>
    </row>
    <row r="375" spans="1:2" s="7" customFormat="1" ht="16.5" customHeight="1">
      <c r="A375" s="18" t="s">
        <v>780</v>
      </c>
      <c r="B375" s="17">
        <v>5</v>
      </c>
    </row>
    <row r="376" spans="1:2" s="7" customFormat="1" ht="16.5" customHeight="1">
      <c r="A376" s="18" t="s">
        <v>781</v>
      </c>
      <c r="B376" s="17">
        <v>144</v>
      </c>
    </row>
    <row r="377" spans="1:2" s="7" customFormat="1" ht="16.5" customHeight="1">
      <c r="A377" s="18" t="s">
        <v>782</v>
      </c>
      <c r="B377" s="17">
        <v>169</v>
      </c>
    </row>
    <row r="378" spans="1:2" s="7" customFormat="1" ht="16.5" customHeight="1">
      <c r="A378" s="18" t="s">
        <v>783</v>
      </c>
      <c r="B378" s="17">
        <v>0</v>
      </c>
    </row>
    <row r="379" spans="1:2" s="7" customFormat="1" ht="16.5" customHeight="1">
      <c r="A379" s="18" t="s">
        <v>784</v>
      </c>
      <c r="B379" s="17">
        <v>0</v>
      </c>
    </row>
    <row r="380" spans="1:2" s="7" customFormat="1" ht="16.5" customHeight="1">
      <c r="A380" s="18" t="s">
        <v>785</v>
      </c>
      <c r="B380" s="17">
        <v>0</v>
      </c>
    </row>
    <row r="381" spans="1:2" s="7" customFormat="1" ht="16.5" customHeight="1">
      <c r="A381" s="18" t="s">
        <v>786</v>
      </c>
      <c r="B381" s="17">
        <v>0</v>
      </c>
    </row>
    <row r="382" spans="1:2" s="7" customFormat="1" ht="16.5" customHeight="1">
      <c r="A382" s="18" t="s">
        <v>557</v>
      </c>
      <c r="B382" s="17">
        <v>0</v>
      </c>
    </row>
    <row r="383" spans="1:2" s="7" customFormat="1" ht="16.5" customHeight="1">
      <c r="A383" s="18" t="s">
        <v>787</v>
      </c>
      <c r="B383" s="17">
        <v>6</v>
      </c>
    </row>
    <row r="384" spans="1:2" s="7" customFormat="1" ht="16.5" customHeight="1">
      <c r="A384" s="16" t="s">
        <v>788</v>
      </c>
      <c r="B384" s="17">
        <f>SUM(B385:B392)</f>
        <v>0</v>
      </c>
    </row>
    <row r="385" spans="1:2" s="7" customFormat="1" ht="16.5" customHeight="1">
      <c r="A385" s="18" t="s">
        <v>548</v>
      </c>
      <c r="B385" s="17">
        <v>0</v>
      </c>
    </row>
    <row r="386" spans="1:2" s="7" customFormat="1" ht="16.5" customHeight="1">
      <c r="A386" s="18" t="s">
        <v>549</v>
      </c>
      <c r="B386" s="17">
        <v>0</v>
      </c>
    </row>
    <row r="387" spans="1:2" s="7" customFormat="1" ht="16.5" customHeight="1">
      <c r="A387" s="18" t="s">
        <v>550</v>
      </c>
      <c r="B387" s="17">
        <v>0</v>
      </c>
    </row>
    <row r="388" spans="1:2" s="7" customFormat="1" ht="16.5" customHeight="1">
      <c r="A388" s="18" t="s">
        <v>789</v>
      </c>
      <c r="B388" s="17">
        <v>0</v>
      </c>
    </row>
    <row r="389" spans="1:2" s="7" customFormat="1" ht="16.5" customHeight="1">
      <c r="A389" s="18" t="s">
        <v>790</v>
      </c>
      <c r="B389" s="17">
        <v>0</v>
      </c>
    </row>
    <row r="390" spans="1:2" s="7" customFormat="1" ht="16.5" customHeight="1">
      <c r="A390" s="18" t="s">
        <v>791</v>
      </c>
      <c r="B390" s="17">
        <v>0</v>
      </c>
    </row>
    <row r="391" spans="1:2" s="7" customFormat="1" ht="16.5" customHeight="1">
      <c r="A391" s="18" t="s">
        <v>557</v>
      </c>
      <c r="B391" s="17">
        <v>0</v>
      </c>
    </row>
    <row r="392" spans="1:2" s="7" customFormat="1" ht="16.5" customHeight="1">
      <c r="A392" s="18" t="s">
        <v>792</v>
      </c>
      <c r="B392" s="17">
        <v>0</v>
      </c>
    </row>
    <row r="393" spans="1:2" s="7" customFormat="1" ht="16.5" customHeight="1">
      <c r="A393" s="16" t="s">
        <v>793</v>
      </c>
      <c r="B393" s="17">
        <f>SUM(B394:B401)</f>
        <v>0</v>
      </c>
    </row>
    <row r="394" spans="1:2" s="7" customFormat="1" ht="16.5" customHeight="1">
      <c r="A394" s="18" t="s">
        <v>548</v>
      </c>
      <c r="B394" s="17">
        <v>0</v>
      </c>
    </row>
    <row r="395" spans="1:2" s="7" customFormat="1" ht="16.5" customHeight="1">
      <c r="A395" s="18" t="s">
        <v>549</v>
      </c>
      <c r="B395" s="17">
        <v>0</v>
      </c>
    </row>
    <row r="396" spans="1:2" s="7" customFormat="1" ht="16.5" customHeight="1">
      <c r="A396" s="18" t="s">
        <v>550</v>
      </c>
      <c r="B396" s="17">
        <v>0</v>
      </c>
    </row>
    <row r="397" spans="1:2" s="7" customFormat="1" ht="16.5" customHeight="1">
      <c r="A397" s="18" t="s">
        <v>794</v>
      </c>
      <c r="B397" s="17">
        <v>0</v>
      </c>
    </row>
    <row r="398" spans="1:2" s="7" customFormat="1" ht="16.5" customHeight="1">
      <c r="A398" s="18" t="s">
        <v>795</v>
      </c>
      <c r="B398" s="17">
        <v>0</v>
      </c>
    </row>
    <row r="399" spans="1:2" s="7" customFormat="1" ht="16.5" customHeight="1">
      <c r="A399" s="18" t="s">
        <v>796</v>
      </c>
      <c r="B399" s="17">
        <v>0</v>
      </c>
    </row>
    <row r="400" spans="1:2" s="7" customFormat="1" ht="16.5" customHeight="1">
      <c r="A400" s="18" t="s">
        <v>557</v>
      </c>
      <c r="B400" s="17">
        <v>0</v>
      </c>
    </row>
    <row r="401" spans="1:2" s="7" customFormat="1" ht="16.5" customHeight="1">
      <c r="A401" s="18" t="s">
        <v>797</v>
      </c>
      <c r="B401" s="17">
        <v>0</v>
      </c>
    </row>
    <row r="402" spans="1:2" s="7" customFormat="1" ht="16.5" customHeight="1">
      <c r="A402" s="16" t="s">
        <v>798</v>
      </c>
      <c r="B402" s="17">
        <f>SUM(B403:B409)</f>
        <v>0</v>
      </c>
    </row>
    <row r="403" spans="1:2" s="7" customFormat="1" ht="16.5" customHeight="1">
      <c r="A403" s="18" t="s">
        <v>548</v>
      </c>
      <c r="B403" s="17">
        <v>0</v>
      </c>
    </row>
    <row r="404" spans="1:2" s="7" customFormat="1" ht="16.5" customHeight="1">
      <c r="A404" s="18" t="s">
        <v>549</v>
      </c>
      <c r="B404" s="17">
        <v>0</v>
      </c>
    </row>
    <row r="405" spans="1:2" s="7" customFormat="1" ht="16.5" customHeight="1">
      <c r="A405" s="18" t="s">
        <v>550</v>
      </c>
      <c r="B405" s="17">
        <v>0</v>
      </c>
    </row>
    <row r="406" spans="1:2" s="7" customFormat="1" ht="16.5" customHeight="1">
      <c r="A406" s="18" t="s">
        <v>799</v>
      </c>
      <c r="B406" s="17">
        <v>0</v>
      </c>
    </row>
    <row r="407" spans="1:2" s="7" customFormat="1" ht="16.5" customHeight="1">
      <c r="A407" s="18" t="s">
        <v>800</v>
      </c>
      <c r="B407" s="17">
        <v>0</v>
      </c>
    </row>
    <row r="408" spans="1:2" s="7" customFormat="1" ht="16.5" customHeight="1">
      <c r="A408" s="18" t="s">
        <v>557</v>
      </c>
      <c r="B408" s="17">
        <v>0</v>
      </c>
    </row>
    <row r="409" spans="1:2" s="7" customFormat="1" ht="16.5" customHeight="1">
      <c r="A409" s="18" t="s">
        <v>801</v>
      </c>
      <c r="B409" s="17">
        <v>0</v>
      </c>
    </row>
    <row r="410" spans="1:2" s="7" customFormat="1" ht="16.5" customHeight="1">
      <c r="A410" s="16" t="s">
        <v>802</v>
      </c>
      <c r="B410" s="17">
        <f>SUM(B411:B417)</f>
        <v>0</v>
      </c>
    </row>
    <row r="411" spans="1:2" s="7" customFormat="1" ht="16.5" customHeight="1">
      <c r="A411" s="18" t="s">
        <v>548</v>
      </c>
      <c r="B411" s="17">
        <v>0</v>
      </c>
    </row>
    <row r="412" spans="1:2" s="7" customFormat="1" ht="16.5" customHeight="1">
      <c r="A412" s="18" t="s">
        <v>549</v>
      </c>
      <c r="B412" s="17">
        <v>0</v>
      </c>
    </row>
    <row r="413" spans="1:2" s="7" customFormat="1" ht="16.5" customHeight="1">
      <c r="A413" s="18" t="s">
        <v>803</v>
      </c>
      <c r="B413" s="17">
        <v>0</v>
      </c>
    </row>
    <row r="414" spans="1:2" s="7" customFormat="1" ht="16.5" customHeight="1">
      <c r="A414" s="18" t="s">
        <v>804</v>
      </c>
      <c r="B414" s="17">
        <v>0</v>
      </c>
    </row>
    <row r="415" spans="1:2" s="7" customFormat="1" ht="16.5" customHeight="1">
      <c r="A415" s="18" t="s">
        <v>805</v>
      </c>
      <c r="B415" s="17">
        <v>0</v>
      </c>
    </row>
    <row r="416" spans="1:2" s="7" customFormat="1" ht="16.5" customHeight="1">
      <c r="A416" s="18" t="s">
        <v>758</v>
      </c>
      <c r="B416" s="17">
        <v>0</v>
      </c>
    </row>
    <row r="417" spans="1:2" s="7" customFormat="1" ht="16.5" customHeight="1">
      <c r="A417" s="18" t="s">
        <v>806</v>
      </c>
      <c r="B417" s="17">
        <v>0</v>
      </c>
    </row>
    <row r="418" spans="1:2" s="7" customFormat="1" ht="16.5" customHeight="1">
      <c r="A418" s="16" t="s">
        <v>807</v>
      </c>
      <c r="B418" s="17">
        <f>SUM(B419:B426)</f>
        <v>0</v>
      </c>
    </row>
    <row r="419" spans="1:2" s="7" customFormat="1" ht="16.5" customHeight="1">
      <c r="A419" s="18" t="s">
        <v>808</v>
      </c>
      <c r="B419" s="17">
        <v>0</v>
      </c>
    </row>
    <row r="420" spans="1:2" s="7" customFormat="1" ht="16.5" customHeight="1">
      <c r="A420" s="18" t="s">
        <v>548</v>
      </c>
      <c r="B420" s="17">
        <v>0</v>
      </c>
    </row>
    <row r="421" spans="1:2" s="7" customFormat="1" ht="16.5" customHeight="1">
      <c r="A421" s="18" t="s">
        <v>809</v>
      </c>
      <c r="B421" s="17">
        <v>0</v>
      </c>
    </row>
    <row r="422" spans="1:2" s="7" customFormat="1" ht="16.5" customHeight="1">
      <c r="A422" s="18" t="s">
        <v>810</v>
      </c>
      <c r="B422" s="17">
        <v>0</v>
      </c>
    </row>
    <row r="423" spans="1:2" s="7" customFormat="1" ht="16.5" customHeight="1">
      <c r="A423" s="18" t="s">
        <v>811</v>
      </c>
      <c r="B423" s="17">
        <v>0</v>
      </c>
    </row>
    <row r="424" spans="1:2" s="7" customFormat="1" ht="16.5" customHeight="1">
      <c r="A424" s="18" t="s">
        <v>812</v>
      </c>
      <c r="B424" s="17">
        <v>0</v>
      </c>
    </row>
    <row r="425" spans="1:2" s="7" customFormat="1" ht="16.5" customHeight="1">
      <c r="A425" s="18" t="s">
        <v>813</v>
      </c>
      <c r="B425" s="17">
        <v>0</v>
      </c>
    </row>
    <row r="426" spans="1:2" s="7" customFormat="1" ht="16.5" customHeight="1">
      <c r="A426" s="18" t="s">
        <v>814</v>
      </c>
      <c r="B426" s="17">
        <v>0</v>
      </c>
    </row>
    <row r="427" spans="1:2" s="7" customFormat="1" ht="16.5" customHeight="1">
      <c r="A427" s="16" t="s">
        <v>815</v>
      </c>
      <c r="B427" s="17">
        <f>B428+B429</f>
        <v>1488</v>
      </c>
    </row>
    <row r="428" spans="1:2" s="7" customFormat="1" ht="16.5" customHeight="1">
      <c r="A428" s="18" t="s">
        <v>816</v>
      </c>
      <c r="B428" s="17">
        <v>1470</v>
      </c>
    </row>
    <row r="429" spans="1:2" s="7" customFormat="1" ht="16.5" customHeight="1">
      <c r="A429" s="18" t="s">
        <v>817</v>
      </c>
      <c r="B429" s="17">
        <v>18</v>
      </c>
    </row>
    <row r="430" spans="1:2" s="7" customFormat="1" ht="16.5" customHeight="1">
      <c r="A430" s="16" t="s">
        <v>818</v>
      </c>
      <c r="B430" s="17">
        <f>SUM(B431,B436,B445,B452,B458,B462,B466,B470,B476,B483)</f>
        <v>88393</v>
      </c>
    </row>
    <row r="431" spans="1:2" s="7" customFormat="1" ht="16.5" customHeight="1">
      <c r="A431" s="16" t="s">
        <v>819</v>
      </c>
      <c r="B431" s="17">
        <f>SUM(B432:B435)</f>
        <v>1227</v>
      </c>
    </row>
    <row r="432" spans="1:2" s="7" customFormat="1" ht="16.5" customHeight="1">
      <c r="A432" s="18" t="s">
        <v>548</v>
      </c>
      <c r="B432" s="17">
        <v>863</v>
      </c>
    </row>
    <row r="433" spans="1:2" s="7" customFormat="1" ht="16.5" customHeight="1">
      <c r="A433" s="18" t="s">
        <v>549</v>
      </c>
      <c r="B433" s="17">
        <v>359</v>
      </c>
    </row>
    <row r="434" spans="1:2" s="7" customFormat="1" ht="16.5" customHeight="1">
      <c r="A434" s="18" t="s">
        <v>550</v>
      </c>
      <c r="B434" s="17">
        <v>0</v>
      </c>
    </row>
    <row r="435" spans="1:2" s="7" customFormat="1" ht="16.5" customHeight="1">
      <c r="A435" s="18" t="s">
        <v>820</v>
      </c>
      <c r="B435" s="17">
        <v>5</v>
      </c>
    </row>
    <row r="436" spans="1:2" s="7" customFormat="1" ht="16.5" customHeight="1">
      <c r="A436" s="16" t="s">
        <v>821</v>
      </c>
      <c r="B436" s="17">
        <f>SUM(B437:B444)</f>
        <v>73767</v>
      </c>
    </row>
    <row r="437" spans="1:2" s="7" customFormat="1" ht="16.5" customHeight="1">
      <c r="A437" s="18" t="s">
        <v>822</v>
      </c>
      <c r="B437" s="17">
        <v>5274</v>
      </c>
    </row>
    <row r="438" spans="1:2" s="7" customFormat="1" ht="16.5" customHeight="1">
      <c r="A438" s="18" t="s">
        <v>823</v>
      </c>
      <c r="B438" s="17">
        <v>22468</v>
      </c>
    </row>
    <row r="439" spans="1:2" s="7" customFormat="1" ht="16.5" customHeight="1">
      <c r="A439" s="18" t="s">
        <v>824</v>
      </c>
      <c r="B439" s="17">
        <v>17350</v>
      </c>
    </row>
    <row r="440" spans="1:2" s="7" customFormat="1" ht="16.5" customHeight="1">
      <c r="A440" s="18" t="s">
        <v>825</v>
      </c>
      <c r="B440" s="17">
        <v>11027</v>
      </c>
    </row>
    <row r="441" spans="1:2" s="7" customFormat="1" ht="16.5" customHeight="1">
      <c r="A441" s="18" t="s">
        <v>826</v>
      </c>
      <c r="B441" s="17">
        <v>7991</v>
      </c>
    </row>
    <row r="442" spans="1:2" s="7" customFormat="1" ht="16.5" customHeight="1">
      <c r="A442" s="18" t="s">
        <v>827</v>
      </c>
      <c r="B442" s="17">
        <v>0</v>
      </c>
    </row>
    <row r="443" spans="1:2" s="7" customFormat="1" ht="16.5" customHeight="1">
      <c r="A443" s="18" t="s">
        <v>828</v>
      </c>
      <c r="B443" s="17">
        <v>0</v>
      </c>
    </row>
    <row r="444" spans="1:2" s="7" customFormat="1" ht="16.5" customHeight="1">
      <c r="A444" s="18" t="s">
        <v>829</v>
      </c>
      <c r="B444" s="17">
        <v>9657</v>
      </c>
    </row>
    <row r="445" spans="1:2" s="7" customFormat="1" ht="16.5" customHeight="1">
      <c r="A445" s="16" t="s">
        <v>830</v>
      </c>
      <c r="B445" s="17">
        <f>SUM(B446:B451)</f>
        <v>7581</v>
      </c>
    </row>
    <row r="446" spans="1:2" s="7" customFormat="1" ht="16.5" customHeight="1">
      <c r="A446" s="18" t="s">
        <v>831</v>
      </c>
      <c r="B446" s="17">
        <v>0</v>
      </c>
    </row>
    <row r="447" spans="1:2" s="7" customFormat="1" ht="16.5" customHeight="1">
      <c r="A447" s="18" t="s">
        <v>832</v>
      </c>
      <c r="B447" s="17">
        <v>6531</v>
      </c>
    </row>
    <row r="448" spans="1:2" s="7" customFormat="1" ht="16.5" customHeight="1">
      <c r="A448" s="18" t="s">
        <v>833</v>
      </c>
      <c r="B448" s="17">
        <v>0</v>
      </c>
    </row>
    <row r="449" spans="1:2" s="7" customFormat="1" ht="16.5" customHeight="1">
      <c r="A449" s="18" t="s">
        <v>834</v>
      </c>
      <c r="B449" s="17">
        <v>0</v>
      </c>
    </row>
    <row r="450" spans="1:2" s="7" customFormat="1" ht="16.5" customHeight="1">
      <c r="A450" s="18" t="s">
        <v>835</v>
      </c>
      <c r="B450" s="17">
        <v>1050</v>
      </c>
    </row>
    <row r="451" spans="1:2" s="7" customFormat="1" ht="16.5" customHeight="1">
      <c r="A451" s="18" t="s">
        <v>836</v>
      </c>
      <c r="B451" s="17">
        <v>0</v>
      </c>
    </row>
    <row r="452" spans="1:2" s="7" customFormat="1" ht="16.5" customHeight="1">
      <c r="A452" s="16" t="s">
        <v>837</v>
      </c>
      <c r="B452" s="17">
        <f>SUM(B453:B457)</f>
        <v>0</v>
      </c>
    </row>
    <row r="453" spans="1:2" s="7" customFormat="1" ht="16.5" customHeight="1">
      <c r="A453" s="18" t="s">
        <v>838</v>
      </c>
      <c r="B453" s="17">
        <v>0</v>
      </c>
    </row>
    <row r="454" spans="1:2" s="7" customFormat="1" ht="16.5" customHeight="1">
      <c r="A454" s="18" t="s">
        <v>839</v>
      </c>
      <c r="B454" s="17">
        <v>0</v>
      </c>
    </row>
    <row r="455" spans="1:2" s="7" customFormat="1" ht="16.5" customHeight="1">
      <c r="A455" s="18" t="s">
        <v>840</v>
      </c>
      <c r="B455" s="17">
        <v>0</v>
      </c>
    </row>
    <row r="456" spans="1:2" s="7" customFormat="1" ht="16.5" customHeight="1">
      <c r="A456" s="18" t="s">
        <v>841</v>
      </c>
      <c r="B456" s="17">
        <v>0</v>
      </c>
    </row>
    <row r="457" spans="1:2" s="7" customFormat="1" ht="16.5" customHeight="1">
      <c r="A457" s="18" t="s">
        <v>842</v>
      </c>
      <c r="B457" s="17">
        <v>0</v>
      </c>
    </row>
    <row r="458" spans="1:2" s="7" customFormat="1" ht="16.5" customHeight="1">
      <c r="A458" s="16" t="s">
        <v>843</v>
      </c>
      <c r="B458" s="17">
        <f>SUM(B459:B461)</f>
        <v>0</v>
      </c>
    </row>
    <row r="459" spans="1:2" s="7" customFormat="1" ht="16.5" customHeight="1">
      <c r="A459" s="18" t="s">
        <v>844</v>
      </c>
      <c r="B459" s="17">
        <v>0</v>
      </c>
    </row>
    <row r="460" spans="1:2" s="7" customFormat="1" ht="16.5" customHeight="1">
      <c r="A460" s="18" t="s">
        <v>845</v>
      </c>
      <c r="B460" s="17">
        <v>0</v>
      </c>
    </row>
    <row r="461" spans="1:2" s="7" customFormat="1" ht="16.5" customHeight="1">
      <c r="A461" s="18" t="s">
        <v>846</v>
      </c>
      <c r="B461" s="17">
        <v>0</v>
      </c>
    </row>
    <row r="462" spans="1:2" s="7" customFormat="1" ht="16.5" customHeight="1">
      <c r="A462" s="16" t="s">
        <v>847</v>
      </c>
      <c r="B462" s="17">
        <f>SUM(B463:B465)</f>
        <v>0</v>
      </c>
    </row>
    <row r="463" spans="1:2" s="7" customFormat="1" ht="16.5" customHeight="1">
      <c r="A463" s="18" t="s">
        <v>848</v>
      </c>
      <c r="B463" s="17">
        <v>0</v>
      </c>
    </row>
    <row r="464" spans="1:2" s="7" customFormat="1" ht="16.5" customHeight="1">
      <c r="A464" s="18" t="s">
        <v>849</v>
      </c>
      <c r="B464" s="17">
        <v>0</v>
      </c>
    </row>
    <row r="465" spans="1:2" s="7" customFormat="1" ht="16.5" customHeight="1">
      <c r="A465" s="18" t="s">
        <v>850</v>
      </c>
      <c r="B465" s="17">
        <v>0</v>
      </c>
    </row>
    <row r="466" spans="1:2" s="7" customFormat="1" ht="16.5" customHeight="1">
      <c r="A466" s="16" t="s">
        <v>851</v>
      </c>
      <c r="B466" s="17">
        <f>SUM(B467:B469)</f>
        <v>735</v>
      </c>
    </row>
    <row r="467" spans="1:2" s="7" customFormat="1" ht="16.5" customHeight="1">
      <c r="A467" s="18" t="s">
        <v>852</v>
      </c>
      <c r="B467" s="17">
        <v>735</v>
      </c>
    </row>
    <row r="468" spans="1:2" s="7" customFormat="1" ht="16.5" customHeight="1">
      <c r="A468" s="18" t="s">
        <v>853</v>
      </c>
      <c r="B468" s="17">
        <v>0</v>
      </c>
    </row>
    <row r="469" spans="1:2" s="7" customFormat="1" ht="16.5" customHeight="1">
      <c r="A469" s="18" t="s">
        <v>854</v>
      </c>
      <c r="B469" s="17">
        <v>0</v>
      </c>
    </row>
    <row r="470" spans="1:2" s="7" customFormat="1" ht="16.5" customHeight="1">
      <c r="A470" s="16" t="s">
        <v>855</v>
      </c>
      <c r="B470" s="17">
        <f>SUM(B471:B475)</f>
        <v>742</v>
      </c>
    </row>
    <row r="471" spans="1:2" s="7" customFormat="1" ht="16.5" customHeight="1">
      <c r="A471" s="18" t="s">
        <v>856</v>
      </c>
      <c r="B471" s="17">
        <v>0</v>
      </c>
    </row>
    <row r="472" spans="1:2" s="7" customFormat="1" ht="16.5" customHeight="1">
      <c r="A472" s="18" t="s">
        <v>857</v>
      </c>
      <c r="B472" s="17">
        <v>736</v>
      </c>
    </row>
    <row r="473" spans="1:2" s="7" customFormat="1" ht="16.5" customHeight="1">
      <c r="A473" s="18" t="s">
        <v>858</v>
      </c>
      <c r="B473" s="17">
        <v>6</v>
      </c>
    </row>
    <row r="474" spans="1:2" s="7" customFormat="1" ht="16.5" customHeight="1">
      <c r="A474" s="18" t="s">
        <v>859</v>
      </c>
      <c r="B474" s="17">
        <v>0</v>
      </c>
    </row>
    <row r="475" spans="1:2" s="7" customFormat="1" ht="16.5" customHeight="1">
      <c r="A475" s="18" t="s">
        <v>860</v>
      </c>
      <c r="B475" s="17">
        <v>0</v>
      </c>
    </row>
    <row r="476" spans="1:2" s="7" customFormat="1" ht="16.5" customHeight="1">
      <c r="A476" s="16" t="s">
        <v>861</v>
      </c>
      <c r="B476" s="17">
        <f>SUM(B477:B482)</f>
        <v>4316</v>
      </c>
    </row>
    <row r="477" spans="1:2" s="7" customFormat="1" ht="16.5" customHeight="1">
      <c r="A477" s="18" t="s">
        <v>862</v>
      </c>
      <c r="B477" s="17">
        <v>0</v>
      </c>
    </row>
    <row r="478" spans="1:2" s="7" customFormat="1" ht="16.5" customHeight="1">
      <c r="A478" s="18" t="s">
        <v>863</v>
      </c>
      <c r="B478" s="17">
        <v>0</v>
      </c>
    </row>
    <row r="479" spans="1:2" s="7" customFormat="1" ht="16.5" customHeight="1">
      <c r="A479" s="18" t="s">
        <v>864</v>
      </c>
      <c r="B479" s="17">
        <v>0</v>
      </c>
    </row>
    <row r="480" spans="1:2" s="7" customFormat="1" ht="16.5" customHeight="1">
      <c r="A480" s="18" t="s">
        <v>865</v>
      </c>
      <c r="B480" s="17">
        <v>0</v>
      </c>
    </row>
    <row r="481" spans="1:2" s="7" customFormat="1" ht="16.5" customHeight="1">
      <c r="A481" s="18" t="s">
        <v>866</v>
      </c>
      <c r="B481" s="17">
        <v>0</v>
      </c>
    </row>
    <row r="482" spans="1:2" s="7" customFormat="1" ht="16.5" customHeight="1">
      <c r="A482" s="18" t="s">
        <v>867</v>
      </c>
      <c r="B482" s="17">
        <v>4316</v>
      </c>
    </row>
    <row r="483" spans="1:2" s="7" customFormat="1" ht="16.5" customHeight="1">
      <c r="A483" s="16" t="s">
        <v>868</v>
      </c>
      <c r="B483" s="17">
        <f>B484</f>
        <v>25</v>
      </c>
    </row>
    <row r="484" spans="1:2" s="7" customFormat="1" ht="16.5" customHeight="1">
      <c r="A484" s="18" t="s">
        <v>869</v>
      </c>
      <c r="B484" s="17">
        <v>25</v>
      </c>
    </row>
    <row r="485" spans="1:2" s="7" customFormat="1" ht="16.5" customHeight="1">
      <c r="A485" s="16" t="s">
        <v>870</v>
      </c>
      <c r="B485" s="17">
        <f>SUM(B486,B491,B500,B506,B512,B517,B522,B529,B533,B536)</f>
        <v>16759</v>
      </c>
    </row>
    <row r="486" spans="1:2" s="7" customFormat="1" ht="16.5" customHeight="1">
      <c r="A486" s="16" t="s">
        <v>871</v>
      </c>
      <c r="B486" s="17">
        <f>SUM(B487:B490)</f>
        <v>278</v>
      </c>
    </row>
    <row r="487" spans="1:2" s="7" customFormat="1" ht="16.5" customHeight="1">
      <c r="A487" s="18" t="s">
        <v>548</v>
      </c>
      <c r="B487" s="17">
        <v>245</v>
      </c>
    </row>
    <row r="488" spans="1:2" s="7" customFormat="1" ht="16.5" customHeight="1">
      <c r="A488" s="18" t="s">
        <v>549</v>
      </c>
      <c r="B488" s="17">
        <v>33</v>
      </c>
    </row>
    <row r="489" spans="1:2" s="7" customFormat="1" ht="16.5" customHeight="1">
      <c r="A489" s="18" t="s">
        <v>550</v>
      </c>
      <c r="B489" s="17">
        <v>0</v>
      </c>
    </row>
    <row r="490" spans="1:2" s="7" customFormat="1" ht="16.5" customHeight="1">
      <c r="A490" s="18" t="s">
        <v>872</v>
      </c>
      <c r="B490" s="17">
        <v>0</v>
      </c>
    </row>
    <row r="491" spans="1:2" s="7" customFormat="1" ht="16.5" customHeight="1">
      <c r="A491" s="16" t="s">
        <v>873</v>
      </c>
      <c r="B491" s="17">
        <f>SUM(B492:B499)</f>
        <v>12</v>
      </c>
    </row>
    <row r="492" spans="1:2" s="7" customFormat="1" ht="16.5" customHeight="1">
      <c r="A492" s="18" t="s">
        <v>874</v>
      </c>
      <c r="B492" s="17">
        <v>0</v>
      </c>
    </row>
    <row r="493" spans="1:2" s="7" customFormat="1" ht="16.5" customHeight="1">
      <c r="A493" s="18" t="s">
        <v>875</v>
      </c>
      <c r="B493" s="17">
        <v>0</v>
      </c>
    </row>
    <row r="494" spans="1:2" s="7" customFormat="1" ht="16.5" customHeight="1">
      <c r="A494" s="18" t="s">
        <v>876</v>
      </c>
      <c r="B494" s="17">
        <v>12</v>
      </c>
    </row>
    <row r="495" spans="1:2" s="7" customFormat="1" ht="16.5" customHeight="1">
      <c r="A495" s="18" t="s">
        <v>877</v>
      </c>
      <c r="B495" s="17">
        <v>0</v>
      </c>
    </row>
    <row r="496" spans="1:2" s="7" customFormat="1" ht="16.5" customHeight="1">
      <c r="A496" s="18" t="s">
        <v>878</v>
      </c>
      <c r="B496" s="17">
        <v>0</v>
      </c>
    </row>
    <row r="497" spans="1:2" s="7" customFormat="1" ht="16.5" customHeight="1">
      <c r="A497" s="18" t="s">
        <v>879</v>
      </c>
      <c r="B497" s="17">
        <v>0</v>
      </c>
    </row>
    <row r="498" spans="1:2" s="7" customFormat="1" ht="16.5" customHeight="1">
      <c r="A498" s="18" t="s">
        <v>880</v>
      </c>
      <c r="B498" s="17">
        <v>0</v>
      </c>
    </row>
    <row r="499" spans="1:2" s="7" customFormat="1" ht="16.5" customHeight="1">
      <c r="A499" s="18" t="s">
        <v>881</v>
      </c>
      <c r="B499" s="17">
        <v>0</v>
      </c>
    </row>
    <row r="500" spans="1:2" s="7" customFormat="1" ht="16.5" customHeight="1">
      <c r="A500" s="16" t="s">
        <v>882</v>
      </c>
      <c r="B500" s="17">
        <f>SUM(B501:B505)</f>
        <v>0</v>
      </c>
    </row>
    <row r="501" spans="1:2" s="7" customFormat="1" ht="16.5" customHeight="1">
      <c r="A501" s="18" t="s">
        <v>874</v>
      </c>
      <c r="B501" s="17">
        <v>0</v>
      </c>
    </row>
    <row r="502" spans="1:2" s="7" customFormat="1" ht="16.5" customHeight="1">
      <c r="A502" s="18" t="s">
        <v>883</v>
      </c>
      <c r="B502" s="17">
        <v>0</v>
      </c>
    </row>
    <row r="503" spans="1:2" s="7" customFormat="1" ht="16.5" customHeight="1">
      <c r="A503" s="18" t="s">
        <v>884</v>
      </c>
      <c r="B503" s="17">
        <v>0</v>
      </c>
    </row>
    <row r="504" spans="1:2" s="7" customFormat="1" ht="16.5" customHeight="1">
      <c r="A504" s="18" t="s">
        <v>885</v>
      </c>
      <c r="B504" s="17">
        <v>0</v>
      </c>
    </row>
    <row r="505" spans="1:2" s="7" customFormat="1" ht="16.5" customHeight="1">
      <c r="A505" s="18" t="s">
        <v>886</v>
      </c>
      <c r="B505" s="17">
        <v>0</v>
      </c>
    </row>
    <row r="506" spans="1:2" s="7" customFormat="1" ht="16.5" customHeight="1">
      <c r="A506" s="16" t="s">
        <v>887</v>
      </c>
      <c r="B506" s="17">
        <f>SUM(B507:B511)</f>
        <v>11645</v>
      </c>
    </row>
    <row r="507" spans="1:2" s="7" customFormat="1" ht="16.5" customHeight="1">
      <c r="A507" s="18" t="s">
        <v>874</v>
      </c>
      <c r="B507" s="17">
        <v>0</v>
      </c>
    </row>
    <row r="508" spans="1:2" s="7" customFormat="1" ht="16.5" customHeight="1">
      <c r="A508" s="18" t="s">
        <v>888</v>
      </c>
      <c r="B508" s="17">
        <v>0</v>
      </c>
    </row>
    <row r="509" spans="1:2" s="7" customFormat="1" ht="16.5" customHeight="1">
      <c r="A509" s="18" t="s">
        <v>889</v>
      </c>
      <c r="B509" s="17">
        <v>0</v>
      </c>
    </row>
    <row r="510" spans="1:2" s="7" customFormat="1" ht="16.5" customHeight="1">
      <c r="A510" s="18" t="s">
        <v>890</v>
      </c>
      <c r="B510" s="17">
        <v>81</v>
      </c>
    </row>
    <row r="511" spans="1:2" s="7" customFormat="1" ht="16.5" customHeight="1">
      <c r="A511" s="18" t="s">
        <v>891</v>
      </c>
      <c r="B511" s="17">
        <v>11564</v>
      </c>
    </row>
    <row r="512" spans="1:2" s="7" customFormat="1" ht="16.5" customHeight="1">
      <c r="A512" s="16" t="s">
        <v>892</v>
      </c>
      <c r="B512" s="17">
        <f>SUM(B513:B516)</f>
        <v>2050</v>
      </c>
    </row>
    <row r="513" spans="1:2" s="7" customFormat="1" ht="16.5" customHeight="1">
      <c r="A513" s="18" t="s">
        <v>874</v>
      </c>
      <c r="B513" s="17">
        <v>91</v>
      </c>
    </row>
    <row r="514" spans="1:2" s="7" customFormat="1" ht="16.5" customHeight="1">
      <c r="A514" s="18" t="s">
        <v>893</v>
      </c>
      <c r="B514" s="17">
        <v>0</v>
      </c>
    </row>
    <row r="515" spans="1:2" s="7" customFormat="1" ht="16.5" customHeight="1">
      <c r="A515" s="18" t="s">
        <v>894</v>
      </c>
      <c r="B515" s="17">
        <v>0</v>
      </c>
    </row>
    <row r="516" spans="1:2" s="7" customFormat="1" ht="16.5" customHeight="1">
      <c r="A516" s="18" t="s">
        <v>895</v>
      </c>
      <c r="B516" s="17">
        <v>1959</v>
      </c>
    </row>
    <row r="517" spans="1:2" s="7" customFormat="1" ht="16.5" customHeight="1">
      <c r="A517" s="16" t="s">
        <v>896</v>
      </c>
      <c r="B517" s="17">
        <f>SUM(B518:B521)</f>
        <v>0</v>
      </c>
    </row>
    <row r="518" spans="1:2" s="7" customFormat="1" ht="16.5" customHeight="1">
      <c r="A518" s="18" t="s">
        <v>897</v>
      </c>
      <c r="B518" s="17">
        <v>0</v>
      </c>
    </row>
    <row r="519" spans="1:2" s="7" customFormat="1" ht="16.5" customHeight="1">
      <c r="A519" s="18" t="s">
        <v>898</v>
      </c>
      <c r="B519" s="17">
        <v>0</v>
      </c>
    </row>
    <row r="520" spans="1:2" s="7" customFormat="1" ht="16.5" customHeight="1">
      <c r="A520" s="18" t="s">
        <v>899</v>
      </c>
      <c r="B520" s="17">
        <v>0</v>
      </c>
    </row>
    <row r="521" spans="1:2" s="7" customFormat="1" ht="16.5" customHeight="1">
      <c r="A521" s="18" t="s">
        <v>900</v>
      </c>
      <c r="B521" s="17">
        <v>0</v>
      </c>
    </row>
    <row r="522" spans="1:2" s="7" customFormat="1" ht="16.5" customHeight="1">
      <c r="A522" s="16" t="s">
        <v>901</v>
      </c>
      <c r="B522" s="17">
        <f>SUM(B523:B528)</f>
        <v>673</v>
      </c>
    </row>
    <row r="523" spans="1:2" s="7" customFormat="1" ht="16.5" customHeight="1">
      <c r="A523" s="18" t="s">
        <v>874</v>
      </c>
      <c r="B523" s="17">
        <v>103</v>
      </c>
    </row>
    <row r="524" spans="1:2" s="7" customFormat="1" ht="16.5" customHeight="1">
      <c r="A524" s="18" t="s">
        <v>902</v>
      </c>
      <c r="B524" s="17">
        <v>137</v>
      </c>
    </row>
    <row r="525" spans="1:2" s="7" customFormat="1" ht="16.5" customHeight="1">
      <c r="A525" s="18" t="s">
        <v>903</v>
      </c>
      <c r="B525" s="17">
        <v>0</v>
      </c>
    </row>
    <row r="526" spans="1:2" s="7" customFormat="1" ht="16.5" customHeight="1">
      <c r="A526" s="18" t="s">
        <v>904</v>
      </c>
      <c r="B526" s="17">
        <v>0</v>
      </c>
    </row>
    <row r="527" spans="1:2" s="7" customFormat="1" ht="16.5" customHeight="1">
      <c r="A527" s="18" t="s">
        <v>905</v>
      </c>
      <c r="B527" s="17">
        <v>415</v>
      </c>
    </row>
    <row r="528" spans="1:2" s="7" customFormat="1" ht="16.5" customHeight="1">
      <c r="A528" s="18" t="s">
        <v>906</v>
      </c>
      <c r="B528" s="17">
        <v>18</v>
      </c>
    </row>
    <row r="529" spans="1:2" s="7" customFormat="1" ht="16.5" customHeight="1">
      <c r="A529" s="16" t="s">
        <v>907</v>
      </c>
      <c r="B529" s="17">
        <f>SUM(B530:B532)</f>
        <v>0</v>
      </c>
    </row>
    <row r="530" spans="1:2" s="7" customFormat="1" ht="16.5" customHeight="1">
      <c r="A530" s="18" t="s">
        <v>908</v>
      </c>
      <c r="B530" s="17">
        <v>0</v>
      </c>
    </row>
    <row r="531" spans="1:2" s="7" customFormat="1" ht="16.5" customHeight="1">
      <c r="A531" s="18" t="s">
        <v>909</v>
      </c>
      <c r="B531" s="17">
        <v>0</v>
      </c>
    </row>
    <row r="532" spans="1:2" s="7" customFormat="1" ht="16.5" customHeight="1">
      <c r="A532" s="18" t="s">
        <v>910</v>
      </c>
      <c r="B532" s="17">
        <v>0</v>
      </c>
    </row>
    <row r="533" spans="1:2" s="7" customFormat="1" ht="16.5" customHeight="1">
      <c r="A533" s="16" t="s">
        <v>911</v>
      </c>
      <c r="B533" s="17">
        <f>B534+B535</f>
        <v>420</v>
      </c>
    </row>
    <row r="534" spans="1:2" s="7" customFormat="1" ht="16.5" customHeight="1">
      <c r="A534" s="18" t="s">
        <v>912</v>
      </c>
      <c r="B534" s="17">
        <v>420</v>
      </c>
    </row>
    <row r="535" spans="1:2" s="7" customFormat="1" ht="16.5" customHeight="1">
      <c r="A535" s="18" t="s">
        <v>913</v>
      </c>
      <c r="B535" s="17">
        <v>0</v>
      </c>
    </row>
    <row r="536" spans="1:2" s="7" customFormat="1" ht="16.5" customHeight="1">
      <c r="A536" s="16" t="s">
        <v>914</v>
      </c>
      <c r="B536" s="17">
        <f>SUM(B537:B540)</f>
        <v>1681</v>
      </c>
    </row>
    <row r="537" spans="1:2" s="7" customFormat="1" ht="16.5" customHeight="1">
      <c r="A537" s="18" t="s">
        <v>915</v>
      </c>
      <c r="B537" s="17">
        <v>0</v>
      </c>
    </row>
    <row r="538" spans="1:2" s="7" customFormat="1" ht="16.5" customHeight="1">
      <c r="A538" s="18" t="s">
        <v>916</v>
      </c>
      <c r="B538" s="17">
        <v>0</v>
      </c>
    </row>
    <row r="539" spans="1:2" s="7" customFormat="1" ht="16.5" customHeight="1">
      <c r="A539" s="18" t="s">
        <v>917</v>
      </c>
      <c r="B539" s="17">
        <v>0</v>
      </c>
    </row>
    <row r="540" spans="1:2" s="7" customFormat="1" ht="16.5" customHeight="1">
      <c r="A540" s="18" t="s">
        <v>918</v>
      </c>
      <c r="B540" s="17">
        <v>1681</v>
      </c>
    </row>
    <row r="541" spans="1:2" s="7" customFormat="1" ht="16.5" customHeight="1">
      <c r="A541" s="16" t="s">
        <v>919</v>
      </c>
      <c r="B541" s="17">
        <f>SUM(B542,B556,B564,B575,B586)</f>
        <v>10261</v>
      </c>
    </row>
    <row r="542" spans="1:2" s="7" customFormat="1" ht="16.5" customHeight="1">
      <c r="A542" s="16" t="s">
        <v>920</v>
      </c>
      <c r="B542" s="17">
        <f>SUM(B543:B555)</f>
        <v>4927</v>
      </c>
    </row>
    <row r="543" spans="1:2" s="7" customFormat="1" ht="16.5" customHeight="1">
      <c r="A543" s="18" t="s">
        <v>548</v>
      </c>
      <c r="B543" s="17">
        <v>540</v>
      </c>
    </row>
    <row r="544" spans="1:2" s="7" customFormat="1" ht="16.5" customHeight="1">
      <c r="A544" s="18" t="s">
        <v>549</v>
      </c>
      <c r="B544" s="17">
        <v>487</v>
      </c>
    </row>
    <row r="545" spans="1:2" s="7" customFormat="1" ht="16.5" customHeight="1">
      <c r="A545" s="18" t="s">
        <v>550</v>
      </c>
      <c r="B545" s="17">
        <v>0</v>
      </c>
    </row>
    <row r="546" spans="1:2" s="7" customFormat="1" ht="16.5" customHeight="1">
      <c r="A546" s="18" t="s">
        <v>921</v>
      </c>
      <c r="B546" s="17">
        <v>286</v>
      </c>
    </row>
    <row r="547" spans="1:2" s="7" customFormat="1" ht="16.5" customHeight="1">
      <c r="A547" s="18" t="s">
        <v>922</v>
      </c>
      <c r="B547" s="17">
        <v>0</v>
      </c>
    </row>
    <row r="548" spans="1:2" s="7" customFormat="1" ht="16.5" customHeight="1">
      <c r="A548" s="18" t="s">
        <v>923</v>
      </c>
      <c r="B548" s="17">
        <v>0</v>
      </c>
    </row>
    <row r="549" spans="1:2" s="7" customFormat="1" ht="16.5" customHeight="1">
      <c r="A549" s="18" t="s">
        <v>924</v>
      </c>
      <c r="B549" s="17">
        <v>14</v>
      </c>
    </row>
    <row r="550" spans="1:2" s="7" customFormat="1" ht="16.5" customHeight="1">
      <c r="A550" s="18" t="s">
        <v>925</v>
      </c>
      <c r="B550" s="17">
        <v>7</v>
      </c>
    </row>
    <row r="551" spans="1:2" s="7" customFormat="1" ht="16.5" customHeight="1">
      <c r="A551" s="18" t="s">
        <v>926</v>
      </c>
      <c r="B551" s="17">
        <v>1126</v>
      </c>
    </row>
    <row r="552" spans="1:2" s="7" customFormat="1" ht="16.5" customHeight="1">
      <c r="A552" s="18" t="s">
        <v>927</v>
      </c>
      <c r="B552" s="17">
        <v>0</v>
      </c>
    </row>
    <row r="553" spans="1:2" s="7" customFormat="1" ht="16.5" customHeight="1">
      <c r="A553" s="18" t="s">
        <v>928</v>
      </c>
      <c r="B553" s="17">
        <v>136</v>
      </c>
    </row>
    <row r="554" spans="1:2" s="7" customFormat="1" ht="16.5" customHeight="1">
      <c r="A554" s="18" t="s">
        <v>929</v>
      </c>
      <c r="B554" s="17">
        <v>96</v>
      </c>
    </row>
    <row r="555" spans="1:2" s="7" customFormat="1" ht="16.5" customHeight="1">
      <c r="A555" s="18" t="s">
        <v>930</v>
      </c>
      <c r="B555" s="17">
        <v>2235</v>
      </c>
    </row>
    <row r="556" spans="1:2" s="7" customFormat="1" ht="16.5" customHeight="1">
      <c r="A556" s="16" t="s">
        <v>931</v>
      </c>
      <c r="B556" s="17">
        <f>SUM(B557:B563)</f>
        <v>445</v>
      </c>
    </row>
    <row r="557" spans="1:2" s="7" customFormat="1" ht="16.5" customHeight="1">
      <c r="A557" s="18" t="s">
        <v>548</v>
      </c>
      <c r="B557" s="17">
        <v>0</v>
      </c>
    </row>
    <row r="558" spans="1:2" s="7" customFormat="1" ht="16.5" customHeight="1">
      <c r="A558" s="18" t="s">
        <v>549</v>
      </c>
      <c r="B558" s="17">
        <v>1</v>
      </c>
    </row>
    <row r="559" spans="1:2" s="7" customFormat="1" ht="16.5" customHeight="1">
      <c r="A559" s="18" t="s">
        <v>550</v>
      </c>
      <c r="B559" s="17">
        <v>0</v>
      </c>
    </row>
    <row r="560" spans="1:2" s="7" customFormat="1" ht="16.5" customHeight="1">
      <c r="A560" s="18" t="s">
        <v>932</v>
      </c>
      <c r="B560" s="17">
        <v>327</v>
      </c>
    </row>
    <row r="561" spans="1:2" s="7" customFormat="1" ht="16.5" customHeight="1">
      <c r="A561" s="18" t="s">
        <v>933</v>
      </c>
      <c r="B561" s="17">
        <v>117</v>
      </c>
    </row>
    <row r="562" spans="1:2" s="7" customFormat="1" ht="16.5" customHeight="1">
      <c r="A562" s="18" t="s">
        <v>934</v>
      </c>
      <c r="B562" s="17">
        <v>0</v>
      </c>
    </row>
    <row r="563" spans="1:2" s="7" customFormat="1" ht="16.5" customHeight="1">
      <c r="A563" s="18" t="s">
        <v>935</v>
      </c>
      <c r="B563" s="17">
        <v>0</v>
      </c>
    </row>
    <row r="564" spans="1:2" s="7" customFormat="1" ht="16.5" customHeight="1">
      <c r="A564" s="16" t="s">
        <v>936</v>
      </c>
      <c r="B564" s="17">
        <f>SUM(B565:B574)</f>
        <v>1045</v>
      </c>
    </row>
    <row r="565" spans="1:2" s="7" customFormat="1" ht="16.5" customHeight="1">
      <c r="A565" s="18" t="s">
        <v>548</v>
      </c>
      <c r="B565" s="17">
        <v>0</v>
      </c>
    </row>
    <row r="566" spans="1:2" s="7" customFormat="1" ht="16.5" customHeight="1">
      <c r="A566" s="18" t="s">
        <v>549</v>
      </c>
      <c r="B566" s="17">
        <v>0</v>
      </c>
    </row>
    <row r="567" spans="1:2" s="7" customFormat="1" ht="16.5" customHeight="1">
      <c r="A567" s="18" t="s">
        <v>550</v>
      </c>
      <c r="B567" s="17">
        <v>0</v>
      </c>
    </row>
    <row r="568" spans="1:2" s="7" customFormat="1" ht="16.5" customHeight="1">
      <c r="A568" s="18" t="s">
        <v>937</v>
      </c>
      <c r="B568" s="17">
        <v>0</v>
      </c>
    </row>
    <row r="569" spans="1:2" s="7" customFormat="1" ht="16.5" customHeight="1">
      <c r="A569" s="18" t="s">
        <v>938</v>
      </c>
      <c r="B569" s="17">
        <v>0</v>
      </c>
    </row>
    <row r="570" spans="1:2" s="7" customFormat="1" ht="16.5" customHeight="1">
      <c r="A570" s="18" t="s">
        <v>939</v>
      </c>
      <c r="B570" s="17">
        <v>0</v>
      </c>
    </row>
    <row r="571" spans="1:2" s="7" customFormat="1" ht="16.5" customHeight="1">
      <c r="A571" s="18" t="s">
        <v>940</v>
      </c>
      <c r="B571" s="17">
        <v>150</v>
      </c>
    </row>
    <row r="572" spans="1:2" s="7" customFormat="1" ht="16.5" customHeight="1">
      <c r="A572" s="18" t="s">
        <v>941</v>
      </c>
      <c r="B572" s="17">
        <v>25</v>
      </c>
    </row>
    <row r="573" spans="1:2" s="7" customFormat="1" ht="16.5" customHeight="1">
      <c r="A573" s="18" t="s">
        <v>942</v>
      </c>
      <c r="B573" s="17">
        <v>0</v>
      </c>
    </row>
    <row r="574" spans="1:2" s="7" customFormat="1" ht="16.5" customHeight="1">
      <c r="A574" s="18" t="s">
        <v>943</v>
      </c>
      <c r="B574" s="17">
        <v>870</v>
      </c>
    </row>
    <row r="575" spans="1:2" s="7" customFormat="1" ht="16.5" customHeight="1">
      <c r="A575" s="16" t="s">
        <v>944</v>
      </c>
      <c r="B575" s="17">
        <f>SUM(B576:B585)</f>
        <v>3414</v>
      </c>
    </row>
    <row r="576" spans="1:2" s="7" customFormat="1" ht="16.5" customHeight="1">
      <c r="A576" s="18" t="s">
        <v>548</v>
      </c>
      <c r="B576" s="17">
        <v>0</v>
      </c>
    </row>
    <row r="577" spans="1:2" s="7" customFormat="1" ht="16.5" customHeight="1">
      <c r="A577" s="18" t="s">
        <v>549</v>
      </c>
      <c r="B577" s="17">
        <v>0</v>
      </c>
    </row>
    <row r="578" spans="1:2" s="7" customFormat="1" ht="16.5" customHeight="1">
      <c r="A578" s="18" t="s">
        <v>550</v>
      </c>
      <c r="B578" s="17">
        <v>0</v>
      </c>
    </row>
    <row r="579" spans="1:2" s="7" customFormat="1" ht="16.5" customHeight="1">
      <c r="A579" s="18" t="s">
        <v>945</v>
      </c>
      <c r="B579" s="17">
        <v>0</v>
      </c>
    </row>
    <row r="580" spans="1:2" s="7" customFormat="1" ht="16.5" customHeight="1">
      <c r="A580" s="18" t="s">
        <v>946</v>
      </c>
      <c r="B580" s="17">
        <v>2236</v>
      </c>
    </row>
    <row r="581" spans="1:2" s="7" customFormat="1" ht="16.5" customHeight="1">
      <c r="A581" s="18" t="s">
        <v>947</v>
      </c>
      <c r="B581" s="17">
        <v>5</v>
      </c>
    </row>
    <row r="582" spans="1:2" s="7" customFormat="1" ht="16.5" customHeight="1">
      <c r="A582" s="18" t="s">
        <v>948</v>
      </c>
      <c r="B582" s="17">
        <v>0</v>
      </c>
    </row>
    <row r="583" spans="1:2" s="7" customFormat="1" ht="16.5" customHeight="1">
      <c r="A583" s="18" t="s">
        <v>949</v>
      </c>
      <c r="B583" s="17">
        <v>0</v>
      </c>
    </row>
    <row r="584" spans="1:2" s="7" customFormat="1" ht="16.5" customHeight="1">
      <c r="A584" s="18" t="s">
        <v>950</v>
      </c>
      <c r="B584" s="17">
        <v>0</v>
      </c>
    </row>
    <row r="585" spans="1:2" s="7" customFormat="1" ht="16.5" customHeight="1">
      <c r="A585" s="18" t="s">
        <v>951</v>
      </c>
      <c r="B585" s="17">
        <v>1173</v>
      </c>
    </row>
    <row r="586" spans="1:2" s="7" customFormat="1" ht="16.5" customHeight="1">
      <c r="A586" s="16" t="s">
        <v>952</v>
      </c>
      <c r="B586" s="17">
        <f>SUM(B587:B589)</f>
        <v>430</v>
      </c>
    </row>
    <row r="587" spans="1:2" s="7" customFormat="1" ht="16.5" customHeight="1">
      <c r="A587" s="18" t="s">
        <v>953</v>
      </c>
      <c r="B587" s="17">
        <v>0</v>
      </c>
    </row>
    <row r="588" spans="1:2" s="7" customFormat="1" ht="16.5" customHeight="1">
      <c r="A588" s="18" t="s">
        <v>954</v>
      </c>
      <c r="B588" s="17">
        <v>0</v>
      </c>
    </row>
    <row r="589" spans="1:2" s="7" customFormat="1" ht="16.5" customHeight="1">
      <c r="A589" s="18" t="s">
        <v>955</v>
      </c>
      <c r="B589" s="17">
        <v>430</v>
      </c>
    </row>
    <row r="590" spans="1:2" s="7" customFormat="1" ht="16.5" customHeight="1">
      <c r="A590" s="16" t="s">
        <v>956</v>
      </c>
      <c r="B590" s="17">
        <f>SUM(B591,B605,B616,B618,B627,B631,B641,B649,B655,B662,B671,B676,B681,B684,B687,B690,B693,B696,B700,B705)</f>
        <v>83127</v>
      </c>
    </row>
    <row r="591" spans="1:2" s="7" customFormat="1" ht="16.5" customHeight="1">
      <c r="A591" s="16" t="s">
        <v>957</v>
      </c>
      <c r="B591" s="17">
        <f>SUM(B592:B604)</f>
        <v>3324</v>
      </c>
    </row>
    <row r="592" spans="1:2" s="7" customFormat="1" ht="16.5" customHeight="1">
      <c r="A592" s="18" t="s">
        <v>548</v>
      </c>
      <c r="B592" s="17">
        <v>726</v>
      </c>
    </row>
    <row r="593" spans="1:2" s="7" customFormat="1" ht="16.5" customHeight="1">
      <c r="A593" s="18" t="s">
        <v>549</v>
      </c>
      <c r="B593" s="17">
        <v>175</v>
      </c>
    </row>
    <row r="594" spans="1:2" s="7" customFormat="1" ht="16.5" customHeight="1">
      <c r="A594" s="18" t="s">
        <v>550</v>
      </c>
      <c r="B594" s="17">
        <v>0</v>
      </c>
    </row>
    <row r="595" spans="1:2" s="7" customFormat="1" ht="16.5" customHeight="1">
      <c r="A595" s="18" t="s">
        <v>958</v>
      </c>
      <c r="B595" s="17">
        <v>0</v>
      </c>
    </row>
    <row r="596" spans="1:2" s="7" customFormat="1" ht="16.5" customHeight="1">
      <c r="A596" s="18" t="s">
        <v>959</v>
      </c>
      <c r="B596" s="17">
        <v>142</v>
      </c>
    </row>
    <row r="597" spans="1:2" s="7" customFormat="1" ht="16.5" customHeight="1">
      <c r="A597" s="18" t="s">
        <v>960</v>
      </c>
      <c r="B597" s="17">
        <v>512</v>
      </c>
    </row>
    <row r="598" spans="1:2" s="7" customFormat="1" ht="16.5" customHeight="1">
      <c r="A598" s="18" t="s">
        <v>961</v>
      </c>
      <c r="B598" s="17">
        <v>20</v>
      </c>
    </row>
    <row r="599" spans="1:2" s="7" customFormat="1" ht="16.5" customHeight="1">
      <c r="A599" s="18" t="s">
        <v>591</v>
      </c>
      <c r="B599" s="17">
        <v>0</v>
      </c>
    </row>
    <row r="600" spans="1:2" s="7" customFormat="1" ht="16.5" customHeight="1">
      <c r="A600" s="18" t="s">
        <v>962</v>
      </c>
      <c r="B600" s="17">
        <v>1709</v>
      </c>
    </row>
    <row r="601" spans="1:2" s="7" customFormat="1" ht="16.5" customHeight="1">
      <c r="A601" s="18" t="s">
        <v>963</v>
      </c>
      <c r="B601" s="17">
        <v>0</v>
      </c>
    </row>
    <row r="602" spans="1:2" s="7" customFormat="1" ht="16.5" customHeight="1">
      <c r="A602" s="18" t="s">
        <v>964</v>
      </c>
      <c r="B602" s="17">
        <v>0</v>
      </c>
    </row>
    <row r="603" spans="1:2" s="7" customFormat="1" ht="16.5" customHeight="1">
      <c r="A603" s="18" t="s">
        <v>965</v>
      </c>
      <c r="B603" s="17">
        <v>40</v>
      </c>
    </row>
    <row r="604" spans="1:2" s="7" customFormat="1" ht="16.5" customHeight="1">
      <c r="A604" s="18" t="s">
        <v>966</v>
      </c>
      <c r="B604" s="17">
        <v>0</v>
      </c>
    </row>
    <row r="605" spans="1:2" s="7" customFormat="1" ht="16.5" customHeight="1">
      <c r="A605" s="16" t="s">
        <v>967</v>
      </c>
      <c r="B605" s="17">
        <f>SUM(B606:B615)</f>
        <v>3722</v>
      </c>
    </row>
    <row r="606" spans="1:2" s="7" customFormat="1" ht="16.5" customHeight="1">
      <c r="A606" s="18" t="s">
        <v>548</v>
      </c>
      <c r="B606" s="17">
        <v>597</v>
      </c>
    </row>
    <row r="607" spans="1:2" s="7" customFormat="1" ht="16.5" customHeight="1">
      <c r="A607" s="18" t="s">
        <v>549</v>
      </c>
      <c r="B607" s="17">
        <v>29</v>
      </c>
    </row>
    <row r="608" spans="1:2" s="7" customFormat="1" ht="16.5" customHeight="1">
      <c r="A608" s="18" t="s">
        <v>550</v>
      </c>
      <c r="B608" s="17">
        <v>0</v>
      </c>
    </row>
    <row r="609" spans="1:2" s="7" customFormat="1" ht="16.5" customHeight="1">
      <c r="A609" s="18" t="s">
        <v>968</v>
      </c>
      <c r="B609" s="17">
        <v>63</v>
      </c>
    </row>
    <row r="610" spans="1:2" s="7" customFormat="1" ht="16.5" customHeight="1">
      <c r="A610" s="18" t="s">
        <v>969</v>
      </c>
      <c r="B610" s="17">
        <v>110</v>
      </c>
    </row>
    <row r="611" spans="1:2" s="7" customFormat="1" ht="16.5" customHeight="1">
      <c r="A611" s="18" t="s">
        <v>970</v>
      </c>
      <c r="B611" s="17">
        <v>7</v>
      </c>
    </row>
    <row r="612" spans="1:2" s="7" customFormat="1" ht="16.5" customHeight="1">
      <c r="A612" s="18" t="s">
        <v>971</v>
      </c>
      <c r="B612" s="17">
        <v>186</v>
      </c>
    </row>
    <row r="613" spans="1:2" s="7" customFormat="1" ht="16.5" customHeight="1">
      <c r="A613" s="18" t="s">
        <v>972</v>
      </c>
      <c r="B613" s="17">
        <v>2231</v>
      </c>
    </row>
    <row r="614" spans="1:2" s="7" customFormat="1" ht="16.5" customHeight="1">
      <c r="A614" s="18" t="s">
        <v>973</v>
      </c>
      <c r="B614" s="17">
        <v>0</v>
      </c>
    </row>
    <row r="615" spans="1:2" s="7" customFormat="1" ht="16.5" customHeight="1">
      <c r="A615" s="18" t="s">
        <v>974</v>
      </c>
      <c r="B615" s="17">
        <v>499</v>
      </c>
    </row>
    <row r="616" spans="1:2" s="7" customFormat="1" ht="16.5" customHeight="1">
      <c r="A616" s="16" t="s">
        <v>1652</v>
      </c>
      <c r="B616" s="17">
        <f>B617</f>
        <v>0</v>
      </c>
    </row>
    <row r="617" spans="1:2" s="7" customFormat="1" ht="16.5" customHeight="1">
      <c r="A617" s="18" t="s">
        <v>2874</v>
      </c>
      <c r="B617" s="17">
        <v>0</v>
      </c>
    </row>
    <row r="618" spans="1:2" s="7" customFormat="1" ht="16.5" customHeight="1">
      <c r="A618" s="16" t="s">
        <v>975</v>
      </c>
      <c r="B618" s="17">
        <f>SUM(B619:B626)</f>
        <v>36029</v>
      </c>
    </row>
    <row r="619" spans="1:2" s="7" customFormat="1" ht="16.5" customHeight="1">
      <c r="A619" s="18" t="s">
        <v>976</v>
      </c>
      <c r="B619" s="17">
        <v>0</v>
      </c>
    </row>
    <row r="620" spans="1:2" s="7" customFormat="1" ht="16.5" customHeight="1">
      <c r="A620" s="18" t="s">
        <v>977</v>
      </c>
      <c r="B620" s="17">
        <v>0</v>
      </c>
    </row>
    <row r="621" spans="1:2" s="7" customFormat="1" ht="16.5" customHeight="1">
      <c r="A621" s="18" t="s">
        <v>978</v>
      </c>
      <c r="B621" s="17">
        <v>0</v>
      </c>
    </row>
    <row r="622" spans="1:2" s="7" customFormat="1" ht="16.5" customHeight="1">
      <c r="A622" s="18" t="s">
        <v>979</v>
      </c>
      <c r="B622" s="17">
        <v>2267</v>
      </c>
    </row>
    <row r="623" spans="1:2" s="7" customFormat="1" ht="16.5" customHeight="1">
      <c r="A623" s="18" t="s">
        <v>980</v>
      </c>
      <c r="B623" s="17">
        <v>14864</v>
      </c>
    </row>
    <row r="624" spans="1:2" s="7" customFormat="1" ht="16.5" customHeight="1">
      <c r="A624" s="18" t="s">
        <v>981</v>
      </c>
      <c r="B624" s="17">
        <v>25</v>
      </c>
    </row>
    <row r="625" spans="1:2" s="7" customFormat="1" ht="16.5" customHeight="1">
      <c r="A625" s="18" t="s">
        <v>982</v>
      </c>
      <c r="B625" s="17">
        <v>13219</v>
      </c>
    </row>
    <row r="626" spans="1:2" s="7" customFormat="1" ht="16.5" customHeight="1">
      <c r="A626" s="18" t="s">
        <v>983</v>
      </c>
      <c r="B626" s="17">
        <v>5654</v>
      </c>
    </row>
    <row r="627" spans="1:2" s="7" customFormat="1" ht="16.5" customHeight="1">
      <c r="A627" s="16" t="s">
        <v>984</v>
      </c>
      <c r="B627" s="17">
        <f>SUM(B628:B630)</f>
        <v>0</v>
      </c>
    </row>
    <row r="628" spans="1:2" s="7" customFormat="1" ht="16.5" customHeight="1">
      <c r="A628" s="18" t="s">
        <v>985</v>
      </c>
      <c r="B628" s="17">
        <v>0</v>
      </c>
    </row>
    <row r="629" spans="1:2" s="7" customFormat="1" ht="16.5" customHeight="1">
      <c r="A629" s="18" t="s">
        <v>986</v>
      </c>
      <c r="B629" s="17">
        <v>0</v>
      </c>
    </row>
    <row r="630" spans="1:2" s="7" customFormat="1" ht="16.5" customHeight="1">
      <c r="A630" s="18" t="s">
        <v>987</v>
      </c>
      <c r="B630" s="17">
        <v>0</v>
      </c>
    </row>
    <row r="631" spans="1:2" s="7" customFormat="1" ht="16.5" customHeight="1">
      <c r="A631" s="16" t="s">
        <v>988</v>
      </c>
      <c r="B631" s="17">
        <f>SUM(B632:B640)</f>
        <v>8512</v>
      </c>
    </row>
    <row r="632" spans="1:2" s="7" customFormat="1" ht="16.5" customHeight="1">
      <c r="A632" s="18" t="s">
        <v>989</v>
      </c>
      <c r="B632" s="17">
        <v>65</v>
      </c>
    </row>
    <row r="633" spans="1:2" s="7" customFormat="1" ht="16.5" customHeight="1">
      <c r="A633" s="18" t="s">
        <v>990</v>
      </c>
      <c r="B633" s="17">
        <v>479</v>
      </c>
    </row>
    <row r="634" spans="1:2" s="7" customFormat="1" ht="16.5" customHeight="1">
      <c r="A634" s="18" t="s">
        <v>991</v>
      </c>
      <c r="B634" s="17">
        <v>1029</v>
      </c>
    </row>
    <row r="635" spans="1:2" s="7" customFormat="1" ht="16.5" customHeight="1">
      <c r="A635" s="18" t="s">
        <v>992</v>
      </c>
      <c r="B635" s="17">
        <v>2981</v>
      </c>
    </row>
    <row r="636" spans="1:2" s="7" customFormat="1" ht="16.5" customHeight="1">
      <c r="A636" s="18" t="s">
        <v>993</v>
      </c>
      <c r="B636" s="17">
        <v>242</v>
      </c>
    </row>
    <row r="637" spans="1:2" s="7" customFormat="1" ht="16.5" customHeight="1">
      <c r="A637" s="18" t="s">
        <v>994</v>
      </c>
      <c r="B637" s="17">
        <v>346</v>
      </c>
    </row>
    <row r="638" spans="1:2" s="7" customFormat="1" ht="16.5" customHeight="1">
      <c r="A638" s="18" t="s">
        <v>995</v>
      </c>
      <c r="B638" s="17">
        <v>12</v>
      </c>
    </row>
    <row r="639" spans="1:2" s="7" customFormat="1" ht="16.5" customHeight="1">
      <c r="A639" s="18" t="s">
        <v>996</v>
      </c>
      <c r="B639" s="17">
        <v>76</v>
      </c>
    </row>
    <row r="640" spans="1:2" s="7" customFormat="1" ht="16.5" customHeight="1">
      <c r="A640" s="18" t="s">
        <v>997</v>
      </c>
      <c r="B640" s="17">
        <v>3282</v>
      </c>
    </row>
    <row r="641" spans="1:2" s="7" customFormat="1" ht="16.5" customHeight="1">
      <c r="A641" s="16" t="s">
        <v>998</v>
      </c>
      <c r="B641" s="17">
        <f>SUM(B642:B648)</f>
        <v>2136</v>
      </c>
    </row>
    <row r="642" spans="1:2" s="7" customFormat="1" ht="16.5" customHeight="1">
      <c r="A642" s="18" t="s">
        <v>999</v>
      </c>
      <c r="B642" s="17">
        <v>1222</v>
      </c>
    </row>
    <row r="643" spans="1:2" s="7" customFormat="1" ht="16.5" customHeight="1">
      <c r="A643" s="18" t="s">
        <v>1000</v>
      </c>
      <c r="B643" s="17">
        <v>728</v>
      </c>
    </row>
    <row r="644" spans="1:2" s="7" customFormat="1" ht="16.5" customHeight="1">
      <c r="A644" s="18" t="s">
        <v>1001</v>
      </c>
      <c r="B644" s="17">
        <v>0</v>
      </c>
    </row>
    <row r="645" spans="1:2" s="7" customFormat="1" ht="16.5" customHeight="1">
      <c r="A645" s="18" t="s">
        <v>1002</v>
      </c>
      <c r="B645" s="17">
        <v>0</v>
      </c>
    </row>
    <row r="646" spans="1:2" s="7" customFormat="1" ht="16.5" customHeight="1">
      <c r="A646" s="18" t="s">
        <v>1003</v>
      </c>
      <c r="B646" s="17">
        <v>186</v>
      </c>
    </row>
    <row r="647" spans="1:2" s="7" customFormat="1" ht="16.5" customHeight="1">
      <c r="A647" s="18" t="s">
        <v>1004</v>
      </c>
      <c r="B647" s="17">
        <v>0</v>
      </c>
    </row>
    <row r="648" spans="1:2" s="7" customFormat="1" ht="16.5" customHeight="1">
      <c r="A648" s="18" t="s">
        <v>1005</v>
      </c>
      <c r="B648" s="17">
        <v>0</v>
      </c>
    </row>
    <row r="649" spans="1:2" s="7" customFormat="1" ht="16.5" customHeight="1">
      <c r="A649" s="16" t="s">
        <v>1006</v>
      </c>
      <c r="B649" s="17">
        <f>SUM(B650:B654)</f>
        <v>1581</v>
      </c>
    </row>
    <row r="650" spans="1:2" s="7" customFormat="1" ht="16.5" customHeight="1">
      <c r="A650" s="18" t="s">
        <v>1007</v>
      </c>
      <c r="B650" s="17">
        <v>949</v>
      </c>
    </row>
    <row r="651" spans="1:2" s="7" customFormat="1" ht="16.5" customHeight="1">
      <c r="A651" s="18" t="s">
        <v>1008</v>
      </c>
      <c r="B651" s="17">
        <v>353</v>
      </c>
    </row>
    <row r="652" spans="1:2" s="7" customFormat="1" ht="16.5" customHeight="1">
      <c r="A652" s="18" t="s">
        <v>1009</v>
      </c>
      <c r="B652" s="17">
        <v>150</v>
      </c>
    </row>
    <row r="653" spans="1:2" s="7" customFormat="1" ht="16.5" customHeight="1">
      <c r="A653" s="18" t="s">
        <v>1010</v>
      </c>
      <c r="B653" s="17">
        <v>83</v>
      </c>
    </row>
    <row r="654" spans="1:2" s="7" customFormat="1" ht="16.5" customHeight="1">
      <c r="A654" s="18" t="s">
        <v>1011</v>
      </c>
      <c r="B654" s="17">
        <v>46</v>
      </c>
    </row>
    <row r="655" spans="1:2" s="7" customFormat="1" ht="16.5" customHeight="1">
      <c r="A655" s="16" t="s">
        <v>1012</v>
      </c>
      <c r="B655" s="17">
        <f>SUM(B656:B661)</f>
        <v>1052</v>
      </c>
    </row>
    <row r="656" spans="1:2" s="7" customFormat="1" ht="16.5" customHeight="1">
      <c r="A656" s="18" t="s">
        <v>1013</v>
      </c>
      <c r="B656" s="17">
        <v>278</v>
      </c>
    </row>
    <row r="657" spans="1:2" s="7" customFormat="1" ht="16.5" customHeight="1">
      <c r="A657" s="18" t="s">
        <v>1014</v>
      </c>
      <c r="B657" s="17">
        <v>331</v>
      </c>
    </row>
    <row r="658" spans="1:2" s="7" customFormat="1" ht="16.5" customHeight="1">
      <c r="A658" s="18" t="s">
        <v>1015</v>
      </c>
      <c r="B658" s="17">
        <v>0</v>
      </c>
    </row>
    <row r="659" spans="1:2" s="7" customFormat="1" ht="16.5" customHeight="1">
      <c r="A659" s="18" t="s">
        <v>1016</v>
      </c>
      <c r="B659" s="17">
        <v>57</v>
      </c>
    </row>
    <row r="660" spans="1:2" s="7" customFormat="1" ht="16.5" customHeight="1">
      <c r="A660" s="18" t="s">
        <v>1017</v>
      </c>
      <c r="B660" s="17">
        <v>385</v>
      </c>
    </row>
    <row r="661" spans="1:2" s="7" customFormat="1" ht="16.5" customHeight="1">
      <c r="A661" s="18" t="s">
        <v>1018</v>
      </c>
      <c r="B661" s="17">
        <v>1</v>
      </c>
    </row>
    <row r="662" spans="1:2" s="7" customFormat="1" ht="16.5" customHeight="1">
      <c r="A662" s="16" t="s">
        <v>1019</v>
      </c>
      <c r="B662" s="17">
        <f>SUM(B663:B670)</f>
        <v>2778</v>
      </c>
    </row>
    <row r="663" spans="1:2" s="7" customFormat="1" ht="16.5" customHeight="1">
      <c r="A663" s="18" t="s">
        <v>548</v>
      </c>
      <c r="B663" s="17">
        <v>323</v>
      </c>
    </row>
    <row r="664" spans="1:2" s="7" customFormat="1" ht="16.5" customHeight="1">
      <c r="A664" s="18" t="s">
        <v>549</v>
      </c>
      <c r="B664" s="17">
        <v>0</v>
      </c>
    </row>
    <row r="665" spans="1:2" s="7" customFormat="1" ht="16.5" customHeight="1">
      <c r="A665" s="18" t="s">
        <v>550</v>
      </c>
      <c r="B665" s="17">
        <v>0</v>
      </c>
    </row>
    <row r="666" spans="1:2" s="7" customFormat="1" ht="16.5" customHeight="1">
      <c r="A666" s="18" t="s">
        <v>1020</v>
      </c>
      <c r="B666" s="17">
        <v>891</v>
      </c>
    </row>
    <row r="667" spans="1:2" s="7" customFormat="1" ht="16.5" customHeight="1">
      <c r="A667" s="18" t="s">
        <v>1021</v>
      </c>
      <c r="B667" s="17">
        <v>123</v>
      </c>
    </row>
    <row r="668" spans="1:2" s="7" customFormat="1" ht="16.5" customHeight="1">
      <c r="A668" s="18" t="s">
        <v>1022</v>
      </c>
      <c r="B668" s="17">
        <v>0</v>
      </c>
    </row>
    <row r="669" spans="1:2" s="7" customFormat="1" ht="16.5" customHeight="1">
      <c r="A669" s="18" t="s">
        <v>1023</v>
      </c>
      <c r="B669" s="17">
        <v>976</v>
      </c>
    </row>
    <row r="670" spans="1:2" s="7" customFormat="1" ht="16.5" customHeight="1">
      <c r="A670" s="18" t="s">
        <v>1024</v>
      </c>
      <c r="B670" s="17">
        <v>465</v>
      </c>
    </row>
    <row r="671" spans="1:2" s="7" customFormat="1" ht="16.5" customHeight="1">
      <c r="A671" s="16" t="s">
        <v>1025</v>
      </c>
      <c r="B671" s="17">
        <f>SUM(B672:B675)</f>
        <v>38</v>
      </c>
    </row>
    <row r="672" spans="1:2" s="7" customFormat="1" ht="16.5" customHeight="1">
      <c r="A672" s="18" t="s">
        <v>1026</v>
      </c>
      <c r="B672" s="17">
        <v>38</v>
      </c>
    </row>
    <row r="673" spans="1:2" s="7" customFormat="1" ht="16.5" customHeight="1">
      <c r="A673" s="18" t="s">
        <v>1027</v>
      </c>
      <c r="B673" s="17">
        <v>0</v>
      </c>
    </row>
    <row r="674" spans="1:2" s="7" customFormat="1" ht="16.5" customHeight="1">
      <c r="A674" s="18" t="s">
        <v>1028</v>
      </c>
      <c r="B674" s="17">
        <v>0</v>
      </c>
    </row>
    <row r="675" spans="1:2" s="7" customFormat="1" ht="16.5" customHeight="1">
      <c r="A675" s="18" t="s">
        <v>1029</v>
      </c>
      <c r="B675" s="17">
        <v>0</v>
      </c>
    </row>
    <row r="676" spans="1:2" s="7" customFormat="1" ht="16.5" customHeight="1">
      <c r="A676" s="16" t="s">
        <v>1030</v>
      </c>
      <c r="B676" s="17">
        <f>SUM(B677:B680)</f>
        <v>40</v>
      </c>
    </row>
    <row r="677" spans="1:2" s="7" customFormat="1" ht="16.5" customHeight="1">
      <c r="A677" s="18" t="s">
        <v>548</v>
      </c>
      <c r="B677" s="17">
        <v>37</v>
      </c>
    </row>
    <row r="678" spans="1:2" s="7" customFormat="1" ht="16.5" customHeight="1">
      <c r="A678" s="18" t="s">
        <v>549</v>
      </c>
      <c r="B678" s="17">
        <v>3</v>
      </c>
    </row>
    <row r="679" spans="1:2" s="7" customFormat="1" ht="16.5" customHeight="1">
      <c r="A679" s="18" t="s">
        <v>550</v>
      </c>
      <c r="B679" s="17">
        <v>0</v>
      </c>
    </row>
    <row r="680" spans="1:2" s="7" customFormat="1" ht="16.5" customHeight="1">
      <c r="A680" s="18" t="s">
        <v>1031</v>
      </c>
      <c r="B680" s="17">
        <v>0</v>
      </c>
    </row>
    <row r="681" spans="1:2" s="7" customFormat="1" ht="16.5" customHeight="1">
      <c r="A681" s="16" t="s">
        <v>1032</v>
      </c>
      <c r="B681" s="17">
        <f>SUM(B682:B683)</f>
        <v>9384</v>
      </c>
    </row>
    <row r="682" spans="1:2" s="7" customFormat="1" ht="16.5" customHeight="1">
      <c r="A682" s="18" t="s">
        <v>1033</v>
      </c>
      <c r="B682" s="17">
        <v>7151</v>
      </c>
    </row>
    <row r="683" spans="1:2" s="7" customFormat="1" ht="16.5" customHeight="1">
      <c r="A683" s="18" t="s">
        <v>1034</v>
      </c>
      <c r="B683" s="17">
        <v>2233</v>
      </c>
    </row>
    <row r="684" spans="1:2" s="7" customFormat="1" ht="16.5" customHeight="1">
      <c r="A684" s="16" t="s">
        <v>1035</v>
      </c>
      <c r="B684" s="17">
        <f>SUM(B685:B686)</f>
        <v>824</v>
      </c>
    </row>
    <row r="685" spans="1:2" s="7" customFormat="1" ht="16.5" customHeight="1">
      <c r="A685" s="18" t="s">
        <v>1036</v>
      </c>
      <c r="B685" s="17">
        <v>562</v>
      </c>
    </row>
    <row r="686" spans="1:2" s="7" customFormat="1" ht="16.5" customHeight="1">
      <c r="A686" s="18" t="s">
        <v>1037</v>
      </c>
      <c r="B686" s="17">
        <v>262</v>
      </c>
    </row>
    <row r="687" spans="1:2" s="7" customFormat="1" ht="16.5" customHeight="1">
      <c r="A687" s="16" t="s">
        <v>1038</v>
      </c>
      <c r="B687" s="17">
        <f>SUM(B688:B689)</f>
        <v>276</v>
      </c>
    </row>
    <row r="688" spans="1:2" s="7" customFormat="1" ht="16.5" customHeight="1">
      <c r="A688" s="18" t="s">
        <v>1039</v>
      </c>
      <c r="B688" s="17">
        <v>116</v>
      </c>
    </row>
    <row r="689" spans="1:2" s="7" customFormat="1" ht="16.5" customHeight="1">
      <c r="A689" s="18" t="s">
        <v>1040</v>
      </c>
      <c r="B689" s="17">
        <v>160</v>
      </c>
    </row>
    <row r="690" spans="1:2" s="7" customFormat="1" ht="16.5" customHeight="1">
      <c r="A690" s="16" t="s">
        <v>1041</v>
      </c>
      <c r="B690" s="17">
        <f>SUM(B691:B692)</f>
        <v>0</v>
      </c>
    </row>
    <row r="691" spans="1:2" s="7" customFormat="1" ht="16.5" customHeight="1">
      <c r="A691" s="18" t="s">
        <v>1042</v>
      </c>
      <c r="B691" s="17">
        <v>0</v>
      </c>
    </row>
    <row r="692" spans="1:2" s="7" customFormat="1" ht="16.5" customHeight="1">
      <c r="A692" s="18" t="s">
        <v>1043</v>
      </c>
      <c r="B692" s="17">
        <v>0</v>
      </c>
    </row>
    <row r="693" spans="1:2" s="7" customFormat="1" ht="16.5" customHeight="1">
      <c r="A693" s="16" t="s">
        <v>1044</v>
      </c>
      <c r="B693" s="17">
        <f>SUM(B694:B695)</f>
        <v>0</v>
      </c>
    </row>
    <row r="694" spans="1:2" s="7" customFormat="1" ht="16.5" customHeight="1">
      <c r="A694" s="18" t="s">
        <v>1045</v>
      </c>
      <c r="B694" s="17">
        <v>0</v>
      </c>
    </row>
    <row r="695" spans="1:2" s="7" customFormat="1" ht="16.5" customHeight="1">
      <c r="A695" s="18" t="s">
        <v>1046</v>
      </c>
      <c r="B695" s="17">
        <v>0</v>
      </c>
    </row>
    <row r="696" spans="1:2" s="7" customFormat="1" ht="16.5" customHeight="1">
      <c r="A696" s="16" t="s">
        <v>1047</v>
      </c>
      <c r="B696" s="17">
        <f>SUM(B697:B699)</f>
        <v>1316</v>
      </c>
    </row>
    <row r="697" spans="1:2" s="7" customFormat="1" ht="16.5" customHeight="1">
      <c r="A697" s="18" t="s">
        <v>1048</v>
      </c>
      <c r="B697" s="17">
        <v>0</v>
      </c>
    </row>
    <row r="698" spans="1:2" s="7" customFormat="1" ht="16.5" customHeight="1">
      <c r="A698" s="18" t="s">
        <v>1049</v>
      </c>
      <c r="B698" s="17">
        <v>1316</v>
      </c>
    </row>
    <row r="699" spans="1:2" s="7" customFormat="1" ht="16.5" customHeight="1">
      <c r="A699" s="18" t="s">
        <v>1050</v>
      </c>
      <c r="B699" s="17">
        <v>0</v>
      </c>
    </row>
    <row r="700" spans="1:2" s="7" customFormat="1" ht="16.5" customHeight="1">
      <c r="A700" s="16" t="s">
        <v>1051</v>
      </c>
      <c r="B700" s="17">
        <f>SUM(B701:B704)</f>
        <v>2000</v>
      </c>
    </row>
    <row r="701" spans="1:2" s="7" customFormat="1" ht="16.5" customHeight="1">
      <c r="A701" s="18" t="s">
        <v>1052</v>
      </c>
      <c r="B701" s="17">
        <v>0</v>
      </c>
    </row>
    <row r="702" spans="1:2" s="7" customFormat="1" ht="16.5" customHeight="1">
      <c r="A702" s="18" t="s">
        <v>1053</v>
      </c>
      <c r="B702" s="17">
        <v>0</v>
      </c>
    </row>
    <row r="703" spans="1:2" s="7" customFormat="1" ht="16.5" customHeight="1">
      <c r="A703" s="18" t="s">
        <v>1054</v>
      </c>
      <c r="B703" s="17">
        <v>0</v>
      </c>
    </row>
    <row r="704" spans="1:2" s="7" customFormat="1" ht="16.5" customHeight="1">
      <c r="A704" s="18" t="s">
        <v>1055</v>
      </c>
      <c r="B704" s="17">
        <v>2000</v>
      </c>
    </row>
    <row r="705" spans="1:2" s="7" customFormat="1" ht="16.5" customHeight="1">
      <c r="A705" s="16" t="s">
        <v>1056</v>
      </c>
      <c r="B705" s="17">
        <f>B706</f>
        <v>10115</v>
      </c>
    </row>
    <row r="706" spans="1:2" s="7" customFormat="1" ht="16.5" customHeight="1">
      <c r="A706" s="18" t="s">
        <v>1057</v>
      </c>
      <c r="B706" s="17">
        <v>10115</v>
      </c>
    </row>
    <row r="707" spans="1:2" s="7" customFormat="1" ht="16.5" customHeight="1">
      <c r="A707" s="16" t="s">
        <v>1058</v>
      </c>
      <c r="B707" s="17">
        <f>SUM(B708,B713,B726,B730,B742,B745,B749,B759,B764,B770,B774,B777)</f>
        <v>48252</v>
      </c>
    </row>
    <row r="708" spans="1:2" s="7" customFormat="1" ht="16.5" customHeight="1">
      <c r="A708" s="16" t="s">
        <v>1059</v>
      </c>
      <c r="B708" s="17">
        <f>SUM(B709:B712)</f>
        <v>541</v>
      </c>
    </row>
    <row r="709" spans="1:2" s="7" customFormat="1" ht="16.5" customHeight="1">
      <c r="A709" s="18" t="s">
        <v>548</v>
      </c>
      <c r="B709" s="17">
        <v>378</v>
      </c>
    </row>
    <row r="710" spans="1:2" s="7" customFormat="1" ht="16.5" customHeight="1">
      <c r="A710" s="18" t="s">
        <v>549</v>
      </c>
      <c r="B710" s="17">
        <v>50</v>
      </c>
    </row>
    <row r="711" spans="1:2" s="7" customFormat="1" ht="16.5" customHeight="1">
      <c r="A711" s="18" t="s">
        <v>550</v>
      </c>
      <c r="B711" s="17">
        <v>1</v>
      </c>
    </row>
    <row r="712" spans="1:2" s="7" customFormat="1" ht="16.5" customHeight="1">
      <c r="A712" s="18" t="s">
        <v>1060</v>
      </c>
      <c r="B712" s="17">
        <v>112</v>
      </c>
    </row>
    <row r="713" spans="1:2" s="7" customFormat="1" ht="16.5" customHeight="1">
      <c r="A713" s="16" t="s">
        <v>1061</v>
      </c>
      <c r="B713" s="17">
        <f>SUM(B714:B725)</f>
        <v>10790</v>
      </c>
    </row>
    <row r="714" spans="1:2" s="7" customFormat="1" ht="16.5" customHeight="1">
      <c r="A714" s="18" t="s">
        <v>1062</v>
      </c>
      <c r="B714" s="17">
        <v>5790</v>
      </c>
    </row>
    <row r="715" spans="1:2" s="7" customFormat="1" ht="16.5" customHeight="1">
      <c r="A715" s="18" t="s">
        <v>1063</v>
      </c>
      <c r="B715" s="17">
        <v>1736</v>
      </c>
    </row>
    <row r="716" spans="1:2" s="7" customFormat="1" ht="16.5" customHeight="1">
      <c r="A716" s="18" t="s">
        <v>1064</v>
      </c>
      <c r="B716" s="17">
        <v>0</v>
      </c>
    </row>
    <row r="717" spans="1:2" s="7" customFormat="1" ht="16.5" customHeight="1">
      <c r="A717" s="18" t="s">
        <v>1065</v>
      </c>
      <c r="B717" s="17">
        <v>0</v>
      </c>
    </row>
    <row r="718" spans="1:2" s="7" customFormat="1" ht="16.5" customHeight="1">
      <c r="A718" s="18" t="s">
        <v>1066</v>
      </c>
      <c r="B718" s="17">
        <v>0</v>
      </c>
    </row>
    <row r="719" spans="1:2" s="7" customFormat="1" ht="16.5" customHeight="1">
      <c r="A719" s="18" t="s">
        <v>1067</v>
      </c>
      <c r="B719" s="17">
        <v>788</v>
      </c>
    </row>
    <row r="720" spans="1:2" s="7" customFormat="1" ht="16.5" customHeight="1">
      <c r="A720" s="18" t="s">
        <v>1068</v>
      </c>
      <c r="B720" s="17">
        <v>0</v>
      </c>
    </row>
    <row r="721" spans="1:2" s="7" customFormat="1" ht="16.5" customHeight="1">
      <c r="A721" s="18" t="s">
        <v>1069</v>
      </c>
      <c r="B721" s="17">
        <v>0</v>
      </c>
    </row>
    <row r="722" spans="1:2" s="7" customFormat="1" ht="16.5" customHeight="1">
      <c r="A722" s="18" t="s">
        <v>1070</v>
      </c>
      <c r="B722" s="17">
        <v>0</v>
      </c>
    </row>
    <row r="723" spans="1:2" s="7" customFormat="1" ht="16.5" customHeight="1">
      <c r="A723" s="18" t="s">
        <v>1071</v>
      </c>
      <c r="B723" s="17">
        <v>0</v>
      </c>
    </row>
    <row r="724" spans="1:2" s="7" customFormat="1" ht="16.5" customHeight="1">
      <c r="A724" s="18" t="s">
        <v>1072</v>
      </c>
      <c r="B724" s="17">
        <v>0</v>
      </c>
    </row>
    <row r="725" spans="1:2" s="7" customFormat="1" ht="16.5" customHeight="1">
      <c r="A725" s="18" t="s">
        <v>1073</v>
      </c>
      <c r="B725" s="17">
        <v>2476</v>
      </c>
    </row>
    <row r="726" spans="1:2" s="7" customFormat="1" ht="16.5" customHeight="1">
      <c r="A726" s="16" t="s">
        <v>1074</v>
      </c>
      <c r="B726" s="17">
        <f>SUM(B727:B729)</f>
        <v>3405</v>
      </c>
    </row>
    <row r="727" spans="1:2" s="7" customFormat="1" ht="16.5" customHeight="1">
      <c r="A727" s="18" t="s">
        <v>1075</v>
      </c>
      <c r="B727" s="17">
        <v>1795</v>
      </c>
    </row>
    <row r="728" spans="1:2" s="7" customFormat="1" ht="16.5" customHeight="1">
      <c r="A728" s="18" t="s">
        <v>1076</v>
      </c>
      <c r="B728" s="17">
        <v>992</v>
      </c>
    </row>
    <row r="729" spans="1:2" s="7" customFormat="1" ht="16.5" customHeight="1">
      <c r="A729" s="18" t="s">
        <v>1077</v>
      </c>
      <c r="B729" s="17">
        <v>618</v>
      </c>
    </row>
    <row r="730" spans="1:2" s="7" customFormat="1" ht="16.5" customHeight="1">
      <c r="A730" s="16" t="s">
        <v>1078</v>
      </c>
      <c r="B730" s="17">
        <f>SUM(B731:B741)</f>
        <v>8927</v>
      </c>
    </row>
    <row r="731" spans="1:2" s="7" customFormat="1" ht="16.5" customHeight="1">
      <c r="A731" s="18" t="s">
        <v>1079</v>
      </c>
      <c r="B731" s="17">
        <v>1190</v>
      </c>
    </row>
    <row r="732" spans="1:2" s="7" customFormat="1" ht="16.5" customHeight="1">
      <c r="A732" s="18" t="s">
        <v>1080</v>
      </c>
      <c r="B732" s="17">
        <v>552</v>
      </c>
    </row>
    <row r="733" spans="1:2" s="7" customFormat="1" ht="16.5" customHeight="1">
      <c r="A733" s="18" t="s">
        <v>1081</v>
      </c>
      <c r="B733" s="17">
        <v>2108</v>
      </c>
    </row>
    <row r="734" spans="1:2" s="7" customFormat="1" ht="16.5" customHeight="1">
      <c r="A734" s="18" t="s">
        <v>1082</v>
      </c>
      <c r="B734" s="17">
        <v>0</v>
      </c>
    </row>
    <row r="735" spans="1:2" s="7" customFormat="1" ht="16.5" customHeight="1">
      <c r="A735" s="18" t="s">
        <v>1083</v>
      </c>
      <c r="B735" s="17">
        <v>55</v>
      </c>
    </row>
    <row r="736" spans="1:2" s="7" customFormat="1" ht="16.5" customHeight="1">
      <c r="A736" s="18" t="s">
        <v>1084</v>
      </c>
      <c r="B736" s="17">
        <v>198</v>
      </c>
    </row>
    <row r="737" spans="1:2" s="7" customFormat="1" ht="16.5" customHeight="1">
      <c r="A737" s="18" t="s">
        <v>1085</v>
      </c>
      <c r="B737" s="17">
        <v>78</v>
      </c>
    </row>
    <row r="738" spans="1:2" s="7" customFormat="1" ht="16.5" customHeight="1">
      <c r="A738" s="18" t="s">
        <v>1086</v>
      </c>
      <c r="B738" s="17">
        <v>2846</v>
      </c>
    </row>
    <row r="739" spans="1:2" s="7" customFormat="1" ht="16.5" customHeight="1">
      <c r="A739" s="18" t="s">
        <v>1087</v>
      </c>
      <c r="B739" s="17">
        <v>1300</v>
      </c>
    </row>
    <row r="740" spans="1:2" s="7" customFormat="1" ht="16.5" customHeight="1">
      <c r="A740" s="18" t="s">
        <v>1088</v>
      </c>
      <c r="B740" s="17">
        <v>140</v>
      </c>
    </row>
    <row r="741" spans="1:2" s="7" customFormat="1" ht="16.5" customHeight="1">
      <c r="A741" s="18" t="s">
        <v>1089</v>
      </c>
      <c r="B741" s="17">
        <v>460</v>
      </c>
    </row>
    <row r="742" spans="1:2" s="7" customFormat="1" ht="16.5" customHeight="1">
      <c r="A742" s="16" t="s">
        <v>1090</v>
      </c>
      <c r="B742" s="17">
        <f>SUM(B743:B744)</f>
        <v>1</v>
      </c>
    </row>
    <row r="743" spans="1:2" s="7" customFormat="1" ht="16.5" customHeight="1">
      <c r="A743" s="18" t="s">
        <v>1091</v>
      </c>
      <c r="B743" s="17">
        <v>1</v>
      </c>
    </row>
    <row r="744" spans="1:2" s="7" customFormat="1" ht="16.5" customHeight="1">
      <c r="A744" s="18" t="s">
        <v>1092</v>
      </c>
      <c r="B744" s="17">
        <v>0</v>
      </c>
    </row>
    <row r="745" spans="1:2" s="7" customFormat="1" ht="16.5" customHeight="1">
      <c r="A745" s="16" t="s">
        <v>1093</v>
      </c>
      <c r="B745" s="17">
        <f>SUM(B746:B748)</f>
        <v>1035</v>
      </c>
    </row>
    <row r="746" spans="1:2" s="7" customFormat="1" ht="16.5" customHeight="1">
      <c r="A746" s="18" t="s">
        <v>1094</v>
      </c>
      <c r="B746" s="17">
        <v>252</v>
      </c>
    </row>
    <row r="747" spans="1:2" s="7" customFormat="1" ht="16.5" customHeight="1">
      <c r="A747" s="18" t="s">
        <v>1095</v>
      </c>
      <c r="B747" s="17">
        <v>698</v>
      </c>
    </row>
    <row r="748" spans="1:2" s="7" customFormat="1" ht="16.5" customHeight="1">
      <c r="A748" s="18" t="s">
        <v>1096</v>
      </c>
      <c r="B748" s="17">
        <v>85</v>
      </c>
    </row>
    <row r="749" spans="1:2" s="7" customFormat="1" ht="16.5" customHeight="1">
      <c r="A749" s="16" t="s">
        <v>1097</v>
      </c>
      <c r="B749" s="17">
        <f>SUM(B750:B758)</f>
        <v>714</v>
      </c>
    </row>
    <row r="750" spans="1:2" s="7" customFormat="1" ht="16.5" customHeight="1">
      <c r="A750" s="18" t="s">
        <v>548</v>
      </c>
      <c r="B750" s="17">
        <v>0</v>
      </c>
    </row>
    <row r="751" spans="1:2" s="7" customFormat="1" ht="16.5" customHeight="1">
      <c r="A751" s="18" t="s">
        <v>549</v>
      </c>
      <c r="B751" s="17">
        <v>185</v>
      </c>
    </row>
    <row r="752" spans="1:2" s="7" customFormat="1" ht="16.5" customHeight="1">
      <c r="A752" s="18" t="s">
        <v>550</v>
      </c>
      <c r="B752" s="17">
        <v>0</v>
      </c>
    </row>
    <row r="753" spans="1:2" s="7" customFormat="1" ht="16.5" customHeight="1">
      <c r="A753" s="18" t="s">
        <v>1098</v>
      </c>
      <c r="B753" s="17">
        <v>0</v>
      </c>
    </row>
    <row r="754" spans="1:2" s="7" customFormat="1" ht="16.5" customHeight="1">
      <c r="A754" s="18" t="s">
        <v>1099</v>
      </c>
      <c r="B754" s="17">
        <v>0</v>
      </c>
    </row>
    <row r="755" spans="1:2" s="7" customFormat="1" ht="16.5" customHeight="1">
      <c r="A755" s="18" t="s">
        <v>1100</v>
      </c>
      <c r="B755" s="17">
        <v>0</v>
      </c>
    </row>
    <row r="756" spans="1:2" s="7" customFormat="1" ht="16.5" customHeight="1">
      <c r="A756" s="18" t="s">
        <v>1101</v>
      </c>
      <c r="B756" s="17">
        <v>10</v>
      </c>
    </row>
    <row r="757" spans="1:2" s="7" customFormat="1" ht="16.5" customHeight="1">
      <c r="A757" s="18" t="s">
        <v>557</v>
      </c>
      <c r="B757" s="17">
        <v>0</v>
      </c>
    </row>
    <row r="758" spans="1:2" s="7" customFormat="1" ht="16.5" customHeight="1">
      <c r="A758" s="18" t="s">
        <v>1102</v>
      </c>
      <c r="B758" s="17">
        <v>519</v>
      </c>
    </row>
    <row r="759" spans="1:2" s="7" customFormat="1" ht="16.5" customHeight="1">
      <c r="A759" s="16" t="s">
        <v>1103</v>
      </c>
      <c r="B759" s="17">
        <f>SUM(B760:B763)</f>
        <v>7506</v>
      </c>
    </row>
    <row r="760" spans="1:2" s="7" customFormat="1" ht="16.5" customHeight="1">
      <c r="A760" s="18" t="s">
        <v>1104</v>
      </c>
      <c r="B760" s="17">
        <v>2288</v>
      </c>
    </row>
    <row r="761" spans="1:2" s="7" customFormat="1" ht="16.5" customHeight="1">
      <c r="A761" s="18" t="s">
        <v>1105</v>
      </c>
      <c r="B761" s="17">
        <v>3848</v>
      </c>
    </row>
    <row r="762" spans="1:2" s="7" customFormat="1" ht="16.5" customHeight="1">
      <c r="A762" s="18" t="s">
        <v>1106</v>
      </c>
      <c r="B762" s="17">
        <v>929</v>
      </c>
    </row>
    <row r="763" spans="1:2" s="7" customFormat="1" ht="16.5" customHeight="1">
      <c r="A763" s="18" t="s">
        <v>1107</v>
      </c>
      <c r="B763" s="17">
        <v>441</v>
      </c>
    </row>
    <row r="764" spans="1:2" s="7" customFormat="1" ht="16.5" customHeight="1">
      <c r="A764" s="16" t="s">
        <v>1108</v>
      </c>
      <c r="B764" s="17">
        <f>SUM(B765:B769)</f>
        <v>13557</v>
      </c>
    </row>
    <row r="765" spans="1:2" s="7" customFormat="1" ht="16.5" customHeight="1">
      <c r="A765" s="18" t="s">
        <v>2875</v>
      </c>
      <c r="B765" s="17">
        <v>68</v>
      </c>
    </row>
    <row r="766" spans="1:2" s="7" customFormat="1" ht="16.5" customHeight="1">
      <c r="A766" s="18" t="s">
        <v>1109</v>
      </c>
      <c r="B766" s="17">
        <v>13489</v>
      </c>
    </row>
    <row r="767" spans="1:2" s="7" customFormat="1" ht="16.5" customHeight="1">
      <c r="A767" s="18" t="s">
        <v>1110</v>
      </c>
      <c r="B767" s="17">
        <v>0</v>
      </c>
    </row>
    <row r="768" spans="1:2" s="7" customFormat="1" ht="16.5" customHeight="1">
      <c r="A768" s="18" t="s">
        <v>1111</v>
      </c>
      <c r="B768" s="17">
        <v>0</v>
      </c>
    </row>
    <row r="769" spans="1:2" s="7" customFormat="1" ht="16.5" customHeight="1">
      <c r="A769" s="18" t="s">
        <v>1112</v>
      </c>
      <c r="B769" s="17">
        <v>0</v>
      </c>
    </row>
    <row r="770" spans="1:2" s="7" customFormat="1" ht="16.5" customHeight="1">
      <c r="A770" s="16" t="s">
        <v>1113</v>
      </c>
      <c r="B770" s="17">
        <f>SUM(B771:B773)</f>
        <v>1322</v>
      </c>
    </row>
    <row r="771" spans="1:2" s="7" customFormat="1" ht="16.5" customHeight="1">
      <c r="A771" s="18" t="s">
        <v>1114</v>
      </c>
      <c r="B771" s="17">
        <v>1320</v>
      </c>
    </row>
    <row r="772" spans="1:2" s="7" customFormat="1" ht="16.5" customHeight="1">
      <c r="A772" s="18" t="s">
        <v>1115</v>
      </c>
      <c r="B772" s="17">
        <v>0</v>
      </c>
    </row>
    <row r="773" spans="1:2" s="7" customFormat="1" ht="16.5" customHeight="1">
      <c r="A773" s="18" t="s">
        <v>1116</v>
      </c>
      <c r="B773" s="17">
        <v>2</v>
      </c>
    </row>
    <row r="774" spans="1:2" s="7" customFormat="1" ht="16.5" customHeight="1">
      <c r="A774" s="16" t="s">
        <v>1117</v>
      </c>
      <c r="B774" s="17">
        <f>SUM(B775:B776)</f>
        <v>99</v>
      </c>
    </row>
    <row r="775" spans="1:2" s="7" customFormat="1" ht="16.5" customHeight="1">
      <c r="A775" s="18" t="s">
        <v>1118</v>
      </c>
      <c r="B775" s="17">
        <v>99</v>
      </c>
    </row>
    <row r="776" spans="1:2" s="7" customFormat="1" ht="16.5" customHeight="1">
      <c r="A776" s="18" t="s">
        <v>1119</v>
      </c>
      <c r="B776" s="17">
        <v>0</v>
      </c>
    </row>
    <row r="777" spans="1:2" s="7" customFormat="1" ht="16.5" customHeight="1">
      <c r="A777" s="16" t="s">
        <v>1120</v>
      </c>
      <c r="B777" s="17">
        <f>B778</f>
        <v>355</v>
      </c>
    </row>
    <row r="778" spans="1:2" s="7" customFormat="1" ht="16.5" customHeight="1">
      <c r="A778" s="18" t="s">
        <v>1121</v>
      </c>
      <c r="B778" s="17">
        <v>355</v>
      </c>
    </row>
    <row r="779" spans="1:2" s="7" customFormat="1" ht="16.5" customHeight="1">
      <c r="A779" s="16" t="s">
        <v>1122</v>
      </c>
      <c r="B779" s="17">
        <f>SUM(B780,B789,B793,B801,B807,B814,B820,B823,B826,B828,B830,B836,B838,B840,B855)</f>
        <v>79055</v>
      </c>
    </row>
    <row r="780" spans="1:2" s="7" customFormat="1" ht="16.5" customHeight="1">
      <c r="A780" s="16" t="s">
        <v>1123</v>
      </c>
      <c r="B780" s="17">
        <f>SUM(B781:B788)</f>
        <v>595</v>
      </c>
    </row>
    <row r="781" spans="1:2" s="7" customFormat="1" ht="16.5" customHeight="1">
      <c r="A781" s="18" t="s">
        <v>548</v>
      </c>
      <c r="B781" s="17">
        <v>225</v>
      </c>
    </row>
    <row r="782" spans="1:2" s="7" customFormat="1" ht="16.5" customHeight="1">
      <c r="A782" s="18" t="s">
        <v>549</v>
      </c>
      <c r="B782" s="17">
        <v>300</v>
      </c>
    </row>
    <row r="783" spans="1:2" s="7" customFormat="1" ht="16.5" customHeight="1">
      <c r="A783" s="18" t="s">
        <v>550</v>
      </c>
      <c r="B783" s="17">
        <v>0</v>
      </c>
    </row>
    <row r="784" spans="1:2" s="7" customFormat="1" ht="16.5" customHeight="1">
      <c r="A784" s="18" t="s">
        <v>1124</v>
      </c>
      <c r="B784" s="17">
        <v>0</v>
      </c>
    </row>
    <row r="785" spans="1:2" s="7" customFormat="1" ht="16.5" customHeight="1">
      <c r="A785" s="18" t="s">
        <v>1125</v>
      </c>
      <c r="B785" s="17">
        <v>0</v>
      </c>
    </row>
    <row r="786" spans="1:2" s="7" customFormat="1" ht="16.5" customHeight="1">
      <c r="A786" s="18" t="s">
        <v>1126</v>
      </c>
      <c r="B786" s="17">
        <v>0</v>
      </c>
    </row>
    <row r="787" spans="1:2" s="7" customFormat="1" ht="16.5" customHeight="1">
      <c r="A787" s="18" t="s">
        <v>1127</v>
      </c>
      <c r="B787" s="17">
        <v>0</v>
      </c>
    </row>
    <row r="788" spans="1:2" s="7" customFormat="1" ht="16.5" customHeight="1">
      <c r="A788" s="18" t="s">
        <v>1128</v>
      </c>
      <c r="B788" s="17">
        <v>70</v>
      </c>
    </row>
    <row r="789" spans="1:2" s="7" customFormat="1" ht="16.5" customHeight="1">
      <c r="A789" s="16" t="s">
        <v>1129</v>
      </c>
      <c r="B789" s="17">
        <f>SUM(B790:B792)</f>
        <v>35</v>
      </c>
    </row>
    <row r="790" spans="1:2" s="7" customFormat="1" ht="16.5" customHeight="1">
      <c r="A790" s="18" t="s">
        <v>1130</v>
      </c>
      <c r="B790" s="17">
        <v>0</v>
      </c>
    </row>
    <row r="791" spans="1:2" s="7" customFormat="1" ht="16.5" customHeight="1">
      <c r="A791" s="18" t="s">
        <v>1131</v>
      </c>
      <c r="B791" s="17">
        <v>0</v>
      </c>
    </row>
    <row r="792" spans="1:2" s="7" customFormat="1" ht="16.5" customHeight="1">
      <c r="A792" s="18" t="s">
        <v>1132</v>
      </c>
      <c r="B792" s="17">
        <v>35</v>
      </c>
    </row>
    <row r="793" spans="1:2" s="7" customFormat="1" ht="16.5" customHeight="1">
      <c r="A793" s="16" t="s">
        <v>1133</v>
      </c>
      <c r="B793" s="17">
        <f>SUM(B794:B800)</f>
        <v>17394</v>
      </c>
    </row>
    <row r="794" spans="1:2" s="7" customFormat="1" ht="16.5" customHeight="1">
      <c r="A794" s="18" t="s">
        <v>1134</v>
      </c>
      <c r="B794" s="17">
        <v>6907</v>
      </c>
    </row>
    <row r="795" spans="1:2" s="7" customFormat="1" ht="16.5" customHeight="1">
      <c r="A795" s="18" t="s">
        <v>1135</v>
      </c>
      <c r="B795" s="17">
        <v>10066</v>
      </c>
    </row>
    <row r="796" spans="1:2" s="7" customFormat="1" ht="16.5" customHeight="1">
      <c r="A796" s="18" t="s">
        <v>1136</v>
      </c>
      <c r="B796" s="17">
        <v>0</v>
      </c>
    </row>
    <row r="797" spans="1:2" s="7" customFormat="1" ht="16.5" customHeight="1">
      <c r="A797" s="18" t="s">
        <v>1137</v>
      </c>
      <c r="B797" s="17">
        <v>0</v>
      </c>
    </row>
    <row r="798" spans="1:2" s="7" customFormat="1" ht="16.5" customHeight="1">
      <c r="A798" s="18" t="s">
        <v>1138</v>
      </c>
      <c r="B798" s="17">
        <v>0</v>
      </c>
    </row>
    <row r="799" spans="1:2" s="7" customFormat="1" ht="16.5" customHeight="1">
      <c r="A799" s="18" t="s">
        <v>1139</v>
      </c>
      <c r="B799" s="17">
        <v>0</v>
      </c>
    </row>
    <row r="800" spans="1:2" s="7" customFormat="1" ht="16.5" customHeight="1">
      <c r="A800" s="18" t="s">
        <v>1140</v>
      </c>
      <c r="B800" s="17">
        <v>421</v>
      </c>
    </row>
    <row r="801" spans="1:2" s="7" customFormat="1" ht="16.5" customHeight="1">
      <c r="A801" s="16" t="s">
        <v>1141</v>
      </c>
      <c r="B801" s="17">
        <f>SUM(B802:B806)</f>
        <v>51220</v>
      </c>
    </row>
    <row r="802" spans="1:2" s="7" customFormat="1" ht="16.5" customHeight="1">
      <c r="A802" s="18" t="s">
        <v>1142</v>
      </c>
      <c r="B802" s="17">
        <v>1925</v>
      </c>
    </row>
    <row r="803" spans="1:2" s="7" customFormat="1" ht="16.5" customHeight="1">
      <c r="A803" s="18" t="s">
        <v>1143</v>
      </c>
      <c r="B803" s="17">
        <v>36</v>
      </c>
    </row>
    <row r="804" spans="1:2" s="7" customFormat="1" ht="16.5" customHeight="1">
      <c r="A804" s="18" t="s">
        <v>1144</v>
      </c>
      <c r="B804" s="17">
        <v>49259</v>
      </c>
    </row>
    <row r="805" spans="1:2" s="7" customFormat="1" ht="16.5" customHeight="1">
      <c r="A805" s="18" t="s">
        <v>1145</v>
      </c>
      <c r="B805" s="17">
        <v>0</v>
      </c>
    </row>
    <row r="806" spans="1:2" s="7" customFormat="1" ht="16.5" customHeight="1">
      <c r="A806" s="18" t="s">
        <v>1146</v>
      </c>
      <c r="B806" s="17">
        <v>0</v>
      </c>
    </row>
    <row r="807" spans="1:2" s="7" customFormat="1" ht="16.5" customHeight="1">
      <c r="A807" s="16" t="s">
        <v>1147</v>
      </c>
      <c r="B807" s="17">
        <f>SUM(B808:B813)</f>
        <v>383</v>
      </c>
    </row>
    <row r="808" spans="1:2" s="7" customFormat="1" ht="16.5" customHeight="1">
      <c r="A808" s="18" t="s">
        <v>1148</v>
      </c>
      <c r="B808" s="17">
        <v>-36</v>
      </c>
    </row>
    <row r="809" spans="1:2" s="7" customFormat="1" ht="16.5" customHeight="1">
      <c r="A809" s="18" t="s">
        <v>1149</v>
      </c>
      <c r="B809" s="17">
        <v>419</v>
      </c>
    </row>
    <row r="810" spans="1:2" s="7" customFormat="1" ht="16.5" customHeight="1">
      <c r="A810" s="18" t="s">
        <v>1150</v>
      </c>
      <c r="B810" s="17">
        <v>0</v>
      </c>
    </row>
    <row r="811" spans="1:2" s="7" customFormat="1" ht="16.5" customHeight="1">
      <c r="A811" s="18" t="s">
        <v>1151</v>
      </c>
      <c r="B811" s="17">
        <v>0</v>
      </c>
    </row>
    <row r="812" spans="1:2" s="7" customFormat="1" ht="16.5" customHeight="1">
      <c r="A812" s="18" t="s">
        <v>2876</v>
      </c>
      <c r="B812" s="17">
        <v>0</v>
      </c>
    </row>
    <row r="813" spans="1:2" s="7" customFormat="1" ht="16.5" customHeight="1">
      <c r="A813" s="18" t="s">
        <v>1152</v>
      </c>
      <c r="B813" s="17">
        <v>0</v>
      </c>
    </row>
    <row r="814" spans="1:2" s="7" customFormat="1" ht="16.5" customHeight="1">
      <c r="A814" s="16" t="s">
        <v>1153</v>
      </c>
      <c r="B814" s="17">
        <f>SUM(B815:B819)</f>
        <v>62</v>
      </c>
    </row>
    <row r="815" spans="1:2" s="7" customFormat="1" ht="16.5" customHeight="1">
      <c r="A815" s="18" t="s">
        <v>1154</v>
      </c>
      <c r="B815" s="17">
        <v>60</v>
      </c>
    </row>
    <row r="816" spans="1:2" s="7" customFormat="1" ht="16.5" customHeight="1">
      <c r="A816" s="18" t="s">
        <v>1155</v>
      </c>
      <c r="B816" s="17">
        <v>0</v>
      </c>
    </row>
    <row r="817" spans="1:2" s="7" customFormat="1" ht="16.5" customHeight="1">
      <c r="A817" s="18" t="s">
        <v>1156</v>
      </c>
      <c r="B817" s="17">
        <v>0</v>
      </c>
    </row>
    <row r="818" spans="1:2" s="7" customFormat="1" ht="16.5" customHeight="1">
      <c r="A818" s="18" t="s">
        <v>1157</v>
      </c>
      <c r="B818" s="17">
        <v>0</v>
      </c>
    </row>
    <row r="819" spans="1:2" s="7" customFormat="1" ht="16.5" customHeight="1">
      <c r="A819" s="18" t="s">
        <v>1158</v>
      </c>
      <c r="B819" s="17">
        <v>2</v>
      </c>
    </row>
    <row r="820" spans="1:2" s="7" customFormat="1" ht="16.5" customHeight="1">
      <c r="A820" s="16" t="s">
        <v>1159</v>
      </c>
      <c r="B820" s="17">
        <f>SUM(B821:B822)</f>
        <v>0</v>
      </c>
    </row>
    <row r="821" spans="1:2" s="7" customFormat="1" ht="16.5" customHeight="1">
      <c r="A821" s="18" t="s">
        <v>1160</v>
      </c>
      <c r="B821" s="17">
        <v>0</v>
      </c>
    </row>
    <row r="822" spans="1:2" s="7" customFormat="1" ht="16.5" customHeight="1">
      <c r="A822" s="18" t="s">
        <v>1161</v>
      </c>
      <c r="B822" s="17">
        <v>0</v>
      </c>
    </row>
    <row r="823" spans="1:2" s="7" customFormat="1" ht="16.5" customHeight="1">
      <c r="A823" s="16" t="s">
        <v>1162</v>
      </c>
      <c r="B823" s="17">
        <f>SUM(B824:B825)</f>
        <v>7</v>
      </c>
    </row>
    <row r="824" spans="1:2" s="7" customFormat="1" ht="16.5" customHeight="1">
      <c r="A824" s="18" t="s">
        <v>1163</v>
      </c>
      <c r="B824" s="17">
        <v>0</v>
      </c>
    </row>
    <row r="825" spans="1:2" s="7" customFormat="1" ht="16.5" customHeight="1">
      <c r="A825" s="18" t="s">
        <v>1164</v>
      </c>
      <c r="B825" s="17">
        <v>7</v>
      </c>
    </row>
    <row r="826" spans="1:2" s="7" customFormat="1" ht="16.5" customHeight="1">
      <c r="A826" s="16" t="s">
        <v>1165</v>
      </c>
      <c r="B826" s="17">
        <f>B827</f>
        <v>0</v>
      </c>
    </row>
    <row r="827" spans="1:2" s="7" customFormat="1" ht="16.5" customHeight="1">
      <c r="A827" s="18" t="s">
        <v>1166</v>
      </c>
      <c r="B827" s="17">
        <v>0</v>
      </c>
    </row>
    <row r="828" spans="1:2" s="7" customFormat="1" ht="16.5" customHeight="1">
      <c r="A828" s="16" t="s">
        <v>1167</v>
      </c>
      <c r="B828" s="17">
        <f>B829</f>
        <v>114</v>
      </c>
    </row>
    <row r="829" spans="1:2" s="7" customFormat="1" ht="16.5" customHeight="1">
      <c r="A829" s="18" t="s">
        <v>1168</v>
      </c>
      <c r="B829" s="17">
        <v>114</v>
      </c>
    </row>
    <row r="830" spans="1:2" s="7" customFormat="1" ht="16.5" customHeight="1">
      <c r="A830" s="16" t="s">
        <v>1169</v>
      </c>
      <c r="B830" s="17">
        <f>SUM(B831:B835)</f>
        <v>1734</v>
      </c>
    </row>
    <row r="831" spans="1:2" s="7" customFormat="1" ht="16.5" customHeight="1">
      <c r="A831" s="18" t="s">
        <v>1170</v>
      </c>
      <c r="B831" s="17">
        <v>273</v>
      </c>
    </row>
    <row r="832" spans="1:2" s="7" customFormat="1" ht="16.5" customHeight="1">
      <c r="A832" s="18" t="s">
        <v>1171</v>
      </c>
      <c r="B832" s="17">
        <v>824</v>
      </c>
    </row>
    <row r="833" spans="1:2" s="7" customFormat="1" ht="16.5" customHeight="1">
      <c r="A833" s="18" t="s">
        <v>1172</v>
      </c>
      <c r="B833" s="17">
        <v>587</v>
      </c>
    </row>
    <row r="834" spans="1:2" s="7" customFormat="1" ht="16.5" customHeight="1">
      <c r="A834" s="18" t="s">
        <v>1173</v>
      </c>
      <c r="B834" s="17">
        <v>0</v>
      </c>
    </row>
    <row r="835" spans="1:2" s="7" customFormat="1" ht="16.5" customHeight="1">
      <c r="A835" s="18" t="s">
        <v>1174</v>
      </c>
      <c r="B835" s="17">
        <v>50</v>
      </c>
    </row>
    <row r="836" spans="1:2" s="7" customFormat="1" ht="16.5" customHeight="1">
      <c r="A836" s="16" t="s">
        <v>1175</v>
      </c>
      <c r="B836" s="17">
        <f>B837</f>
        <v>0</v>
      </c>
    </row>
    <row r="837" spans="1:2" s="7" customFormat="1" ht="16.5" customHeight="1">
      <c r="A837" s="18" t="s">
        <v>1176</v>
      </c>
      <c r="B837" s="17">
        <v>0</v>
      </c>
    </row>
    <row r="838" spans="1:2" s="7" customFormat="1" ht="16.5" customHeight="1">
      <c r="A838" s="16" t="s">
        <v>1177</v>
      </c>
      <c r="B838" s="17">
        <f>B839</f>
        <v>6443</v>
      </c>
    </row>
    <row r="839" spans="1:2" s="7" customFormat="1" ht="16.5" customHeight="1">
      <c r="A839" s="18" t="s">
        <v>1178</v>
      </c>
      <c r="B839" s="17">
        <v>6443</v>
      </c>
    </row>
    <row r="840" spans="1:2" s="7" customFormat="1" ht="16.5" customHeight="1">
      <c r="A840" s="16" t="s">
        <v>1179</v>
      </c>
      <c r="B840" s="17">
        <f>SUM(B841:B854)</f>
        <v>0</v>
      </c>
    </row>
    <row r="841" spans="1:2" s="7" customFormat="1" ht="16.5" customHeight="1">
      <c r="A841" s="18" t="s">
        <v>548</v>
      </c>
      <c r="B841" s="17">
        <v>0</v>
      </c>
    </row>
    <row r="842" spans="1:2" s="7" customFormat="1" ht="16.5" customHeight="1">
      <c r="A842" s="18" t="s">
        <v>549</v>
      </c>
      <c r="B842" s="17">
        <v>0</v>
      </c>
    </row>
    <row r="843" spans="1:2" s="7" customFormat="1" ht="16.5" customHeight="1">
      <c r="A843" s="18" t="s">
        <v>550</v>
      </c>
      <c r="B843" s="17">
        <v>0</v>
      </c>
    </row>
    <row r="844" spans="1:2" s="7" customFormat="1" ht="16.5" customHeight="1">
      <c r="A844" s="18" t="s">
        <v>1180</v>
      </c>
      <c r="B844" s="17">
        <v>0</v>
      </c>
    </row>
    <row r="845" spans="1:2" s="7" customFormat="1" ht="16.5" customHeight="1">
      <c r="A845" s="18" t="s">
        <v>1181</v>
      </c>
      <c r="B845" s="17">
        <v>0</v>
      </c>
    </row>
    <row r="846" spans="1:2" s="7" customFormat="1" ht="16.5" customHeight="1">
      <c r="A846" s="18" t="s">
        <v>1182</v>
      </c>
      <c r="B846" s="17">
        <v>0</v>
      </c>
    </row>
    <row r="847" spans="1:2" s="7" customFormat="1" ht="16.5" customHeight="1">
      <c r="A847" s="18" t="s">
        <v>1183</v>
      </c>
      <c r="B847" s="17">
        <v>0</v>
      </c>
    </row>
    <row r="848" spans="1:2" s="7" customFormat="1" ht="16.5" customHeight="1">
      <c r="A848" s="18" t="s">
        <v>1184</v>
      </c>
      <c r="B848" s="17">
        <v>0</v>
      </c>
    </row>
    <row r="849" spans="1:2" s="7" customFormat="1" ht="16.5" customHeight="1">
      <c r="A849" s="18" t="s">
        <v>1185</v>
      </c>
      <c r="B849" s="17">
        <v>0</v>
      </c>
    </row>
    <row r="850" spans="1:2" s="7" customFormat="1" ht="16.5" customHeight="1">
      <c r="A850" s="18" t="s">
        <v>1186</v>
      </c>
      <c r="B850" s="17">
        <v>0</v>
      </c>
    </row>
    <row r="851" spans="1:2" s="7" customFormat="1" ht="16.5" customHeight="1">
      <c r="A851" s="18" t="s">
        <v>591</v>
      </c>
      <c r="B851" s="17">
        <v>0</v>
      </c>
    </row>
    <row r="852" spans="1:2" s="7" customFormat="1" ht="16.5" customHeight="1">
      <c r="A852" s="18" t="s">
        <v>1187</v>
      </c>
      <c r="B852" s="17">
        <v>0</v>
      </c>
    </row>
    <row r="853" spans="1:2" s="7" customFormat="1" ht="16.5" customHeight="1">
      <c r="A853" s="18" t="s">
        <v>557</v>
      </c>
      <c r="B853" s="17">
        <v>0</v>
      </c>
    </row>
    <row r="854" spans="1:2" s="7" customFormat="1" ht="16.5" customHeight="1">
      <c r="A854" s="18" t="s">
        <v>1188</v>
      </c>
      <c r="B854" s="17">
        <v>0</v>
      </c>
    </row>
    <row r="855" spans="1:2" s="7" customFormat="1" ht="16.5" customHeight="1">
      <c r="A855" s="16" t="s">
        <v>1189</v>
      </c>
      <c r="B855" s="17">
        <f>B856</f>
        <v>1068</v>
      </c>
    </row>
    <row r="856" spans="1:2" s="7" customFormat="1" ht="16.5" customHeight="1">
      <c r="A856" s="18" t="s">
        <v>1190</v>
      </c>
      <c r="B856" s="17">
        <v>1068</v>
      </c>
    </row>
    <row r="857" spans="1:2" s="7" customFormat="1" ht="16.5" customHeight="1">
      <c r="A857" s="16" t="s">
        <v>1191</v>
      </c>
      <c r="B857" s="17">
        <f>SUM(B858,B870,B872,B875,B877,B879)</f>
        <v>50188</v>
      </c>
    </row>
    <row r="858" spans="1:2" s="7" customFormat="1" ht="16.5" customHeight="1">
      <c r="A858" s="16" t="s">
        <v>1192</v>
      </c>
      <c r="B858" s="17">
        <f>SUM(B859:B869)</f>
        <v>7288</v>
      </c>
    </row>
    <row r="859" spans="1:2" s="7" customFormat="1" ht="16.5" customHeight="1">
      <c r="A859" s="18" t="s">
        <v>548</v>
      </c>
      <c r="B859" s="17">
        <v>1339</v>
      </c>
    </row>
    <row r="860" spans="1:2" s="7" customFormat="1" ht="16.5" customHeight="1">
      <c r="A860" s="18" t="s">
        <v>549</v>
      </c>
      <c r="B860" s="17">
        <v>683</v>
      </c>
    </row>
    <row r="861" spans="1:2" s="7" customFormat="1" ht="16.5" customHeight="1">
      <c r="A861" s="18" t="s">
        <v>550</v>
      </c>
      <c r="B861" s="17">
        <v>0</v>
      </c>
    </row>
    <row r="862" spans="1:2" s="7" customFormat="1" ht="16.5" customHeight="1">
      <c r="A862" s="18" t="s">
        <v>1193</v>
      </c>
      <c r="B862" s="17">
        <v>1147</v>
      </c>
    </row>
    <row r="863" spans="1:2" s="7" customFormat="1" ht="16.5" customHeight="1">
      <c r="A863" s="18" t="s">
        <v>1194</v>
      </c>
      <c r="B863" s="17">
        <v>32</v>
      </c>
    </row>
    <row r="864" spans="1:2" s="7" customFormat="1" ht="16.5" customHeight="1">
      <c r="A864" s="18" t="s">
        <v>1195</v>
      </c>
      <c r="B864" s="17">
        <v>302</v>
      </c>
    </row>
    <row r="865" spans="1:2" s="7" customFormat="1" ht="16.5" customHeight="1">
      <c r="A865" s="18" t="s">
        <v>1196</v>
      </c>
      <c r="B865" s="17">
        <v>0</v>
      </c>
    </row>
    <row r="866" spans="1:2" s="7" customFormat="1" ht="16.5" customHeight="1">
      <c r="A866" s="18" t="s">
        <v>1197</v>
      </c>
      <c r="B866" s="17">
        <v>0</v>
      </c>
    </row>
    <row r="867" spans="1:2" s="7" customFormat="1" ht="16.5" customHeight="1">
      <c r="A867" s="18" t="s">
        <v>1198</v>
      </c>
      <c r="B867" s="17">
        <v>0</v>
      </c>
    </row>
    <row r="868" spans="1:2" s="7" customFormat="1" ht="16.5" customHeight="1">
      <c r="A868" s="18" t="s">
        <v>1199</v>
      </c>
      <c r="B868" s="17">
        <v>0</v>
      </c>
    </row>
    <row r="869" spans="1:2" s="7" customFormat="1" ht="16.5" customHeight="1">
      <c r="A869" s="18" t="s">
        <v>1200</v>
      </c>
      <c r="B869" s="17">
        <v>3785</v>
      </c>
    </row>
    <row r="870" spans="1:2" s="7" customFormat="1" ht="16.5" customHeight="1">
      <c r="A870" s="16" t="s">
        <v>1201</v>
      </c>
      <c r="B870" s="17">
        <f>B871</f>
        <v>510</v>
      </c>
    </row>
    <row r="871" spans="1:2" s="7" customFormat="1" ht="16.5" customHeight="1">
      <c r="A871" s="18" t="s">
        <v>1202</v>
      </c>
      <c r="B871" s="17">
        <v>510</v>
      </c>
    </row>
    <row r="872" spans="1:2" s="7" customFormat="1" ht="16.5" customHeight="1">
      <c r="A872" s="16" t="s">
        <v>1203</v>
      </c>
      <c r="B872" s="17">
        <f>SUM(B873:B874)</f>
        <v>21919</v>
      </c>
    </row>
    <row r="873" spans="1:2" s="7" customFormat="1" ht="16.5" customHeight="1">
      <c r="A873" s="18" t="s">
        <v>1204</v>
      </c>
      <c r="B873" s="17">
        <v>4460</v>
      </c>
    </row>
    <row r="874" spans="1:2" s="7" customFormat="1" ht="16.5" customHeight="1">
      <c r="A874" s="18" t="s">
        <v>1205</v>
      </c>
      <c r="B874" s="17">
        <v>17459</v>
      </c>
    </row>
    <row r="875" spans="1:2" s="7" customFormat="1" ht="16.5" customHeight="1">
      <c r="A875" s="16" t="s">
        <v>1206</v>
      </c>
      <c r="B875" s="17">
        <f>B876</f>
        <v>9813</v>
      </c>
    </row>
    <row r="876" spans="1:2" s="7" customFormat="1" ht="16.5" customHeight="1">
      <c r="A876" s="18" t="s">
        <v>1207</v>
      </c>
      <c r="B876" s="17">
        <v>9813</v>
      </c>
    </row>
    <row r="877" spans="1:2" s="7" customFormat="1" ht="16.5" customHeight="1">
      <c r="A877" s="16" t="s">
        <v>1208</v>
      </c>
      <c r="B877" s="17">
        <f>B878</f>
        <v>138</v>
      </c>
    </row>
    <row r="878" spans="1:2" s="7" customFormat="1" ht="16.5" customHeight="1">
      <c r="A878" s="18" t="s">
        <v>1209</v>
      </c>
      <c r="B878" s="17">
        <v>138</v>
      </c>
    </row>
    <row r="879" spans="1:2" s="7" customFormat="1" ht="16.5" customHeight="1">
      <c r="A879" s="16" t="s">
        <v>1210</v>
      </c>
      <c r="B879" s="17">
        <f>B880</f>
        <v>10520</v>
      </c>
    </row>
    <row r="880" spans="1:2" s="7" customFormat="1" ht="16.5" customHeight="1">
      <c r="A880" s="18" t="s">
        <v>1211</v>
      </c>
      <c r="B880" s="17">
        <v>10520</v>
      </c>
    </row>
    <row r="881" spans="1:2" s="7" customFormat="1" ht="16.5" customHeight="1">
      <c r="A881" s="16" t="s">
        <v>1212</v>
      </c>
      <c r="B881" s="17">
        <f>SUM(B882,B907,B935,B962,B973,B984,B990,B997,B1004,B1008)</f>
        <v>46260</v>
      </c>
    </row>
    <row r="882" spans="1:2" s="7" customFormat="1" ht="16.5" customHeight="1">
      <c r="A882" s="16" t="s">
        <v>1213</v>
      </c>
      <c r="B882" s="17">
        <f>SUM(B883:B906)</f>
        <v>11503</v>
      </c>
    </row>
    <row r="883" spans="1:2" s="7" customFormat="1" ht="16.5" customHeight="1">
      <c r="A883" s="18" t="s">
        <v>548</v>
      </c>
      <c r="B883" s="17">
        <v>300</v>
      </c>
    </row>
    <row r="884" spans="1:2" s="7" customFormat="1" ht="16.5" customHeight="1">
      <c r="A884" s="18" t="s">
        <v>549</v>
      </c>
      <c r="B884" s="17">
        <v>-123</v>
      </c>
    </row>
    <row r="885" spans="1:2" s="7" customFormat="1" ht="16.5" customHeight="1">
      <c r="A885" s="18" t="s">
        <v>550</v>
      </c>
      <c r="B885" s="17">
        <v>51</v>
      </c>
    </row>
    <row r="886" spans="1:2" s="7" customFormat="1" ht="16.5" customHeight="1">
      <c r="A886" s="18" t="s">
        <v>557</v>
      </c>
      <c r="B886" s="17">
        <v>2757</v>
      </c>
    </row>
    <row r="887" spans="1:2" s="7" customFormat="1" ht="16.5" customHeight="1">
      <c r="A887" s="18" t="s">
        <v>1214</v>
      </c>
      <c r="B887" s="17">
        <v>0</v>
      </c>
    </row>
    <row r="888" spans="1:2" s="7" customFormat="1" ht="16.5" customHeight="1">
      <c r="A888" s="18" t="s">
        <v>1215</v>
      </c>
      <c r="B888" s="17">
        <v>960</v>
      </c>
    </row>
    <row r="889" spans="1:2" s="7" customFormat="1" ht="16.5" customHeight="1">
      <c r="A889" s="18" t="s">
        <v>1216</v>
      </c>
      <c r="B889" s="17">
        <v>439</v>
      </c>
    </row>
    <row r="890" spans="1:2" s="7" customFormat="1" ht="16.5" customHeight="1">
      <c r="A890" s="18" t="s">
        <v>1217</v>
      </c>
      <c r="B890" s="17">
        <v>95</v>
      </c>
    </row>
    <row r="891" spans="1:2" s="7" customFormat="1" ht="16.5" customHeight="1">
      <c r="A891" s="18" t="s">
        <v>1218</v>
      </c>
      <c r="B891" s="17">
        <v>72</v>
      </c>
    </row>
    <row r="892" spans="1:2" s="7" customFormat="1" ht="16.5" customHeight="1">
      <c r="A892" s="18" t="s">
        <v>1219</v>
      </c>
      <c r="B892" s="17">
        <v>8</v>
      </c>
    </row>
    <row r="893" spans="1:2" s="7" customFormat="1" ht="16.5" customHeight="1">
      <c r="A893" s="18" t="s">
        <v>1220</v>
      </c>
      <c r="B893" s="17">
        <v>0</v>
      </c>
    </row>
    <row r="894" spans="1:2" s="7" customFormat="1" ht="16.5" customHeight="1">
      <c r="A894" s="18" t="s">
        <v>1221</v>
      </c>
      <c r="B894" s="17">
        <v>0</v>
      </c>
    </row>
    <row r="895" spans="1:2" s="7" customFormat="1" ht="16.5" customHeight="1">
      <c r="A895" s="18" t="s">
        <v>1222</v>
      </c>
      <c r="B895" s="17">
        <v>0</v>
      </c>
    </row>
    <row r="896" spans="1:2" s="7" customFormat="1" ht="16.5" customHeight="1">
      <c r="A896" s="18" t="s">
        <v>1223</v>
      </c>
      <c r="B896" s="17">
        <v>0</v>
      </c>
    </row>
    <row r="897" spans="1:2" s="7" customFormat="1" ht="16.5" customHeight="1">
      <c r="A897" s="18" t="s">
        <v>1224</v>
      </c>
      <c r="B897" s="17">
        <v>660</v>
      </c>
    </row>
    <row r="898" spans="1:2" s="7" customFormat="1" ht="16.5" customHeight="1">
      <c r="A898" s="18" t="s">
        <v>1225</v>
      </c>
      <c r="B898" s="17">
        <v>664</v>
      </c>
    </row>
    <row r="899" spans="1:2" s="7" customFormat="1" ht="16.5" customHeight="1">
      <c r="A899" s="18" t="s">
        <v>1226</v>
      </c>
      <c r="B899" s="17">
        <v>1520</v>
      </c>
    </row>
    <row r="900" spans="1:2" s="7" customFormat="1" ht="16.5" customHeight="1">
      <c r="A900" s="18" t="s">
        <v>1227</v>
      </c>
      <c r="B900" s="17">
        <v>40</v>
      </c>
    </row>
    <row r="901" spans="1:2" s="7" customFormat="1" ht="16.5" customHeight="1">
      <c r="A901" s="18" t="s">
        <v>1228</v>
      </c>
      <c r="B901" s="17">
        <v>0</v>
      </c>
    </row>
    <row r="902" spans="1:2" s="7" customFormat="1" ht="16.5" customHeight="1">
      <c r="A902" s="18" t="s">
        <v>1229</v>
      </c>
      <c r="B902" s="17">
        <v>1712</v>
      </c>
    </row>
    <row r="903" spans="1:2" s="7" customFormat="1" ht="16.5" customHeight="1">
      <c r="A903" s="18" t="s">
        <v>1230</v>
      </c>
      <c r="B903" s="17">
        <v>0</v>
      </c>
    </row>
    <row r="904" spans="1:2" s="7" customFormat="1" ht="16.5" customHeight="1">
      <c r="A904" s="18" t="s">
        <v>1231</v>
      </c>
      <c r="B904" s="17">
        <v>0</v>
      </c>
    </row>
    <row r="905" spans="1:2" s="7" customFormat="1" ht="16.5" customHeight="1">
      <c r="A905" s="18" t="s">
        <v>1232</v>
      </c>
      <c r="B905" s="17">
        <v>17</v>
      </c>
    </row>
    <row r="906" spans="1:2" s="7" customFormat="1" ht="16.5" customHeight="1">
      <c r="A906" s="18" t="s">
        <v>1233</v>
      </c>
      <c r="B906" s="17">
        <v>2331</v>
      </c>
    </row>
    <row r="907" spans="1:2" s="7" customFormat="1" ht="16.5" customHeight="1">
      <c r="A907" s="16" t="s">
        <v>1234</v>
      </c>
      <c r="B907" s="17">
        <f>SUM(B908:B934)</f>
        <v>4783</v>
      </c>
    </row>
    <row r="908" spans="1:2" s="7" customFormat="1" ht="16.5" customHeight="1">
      <c r="A908" s="18" t="s">
        <v>548</v>
      </c>
      <c r="B908" s="17">
        <v>653</v>
      </c>
    </row>
    <row r="909" spans="1:2" s="7" customFormat="1" ht="16.5" customHeight="1">
      <c r="A909" s="18" t="s">
        <v>549</v>
      </c>
      <c r="B909" s="17">
        <v>20</v>
      </c>
    </row>
    <row r="910" spans="1:2" s="7" customFormat="1" ht="16.5" customHeight="1">
      <c r="A910" s="18" t="s">
        <v>550</v>
      </c>
      <c r="B910" s="17">
        <v>0</v>
      </c>
    </row>
    <row r="911" spans="1:2" s="7" customFormat="1" ht="16.5" customHeight="1">
      <c r="A911" s="18" t="s">
        <v>1235</v>
      </c>
      <c r="B911" s="17">
        <v>621</v>
      </c>
    </row>
    <row r="912" spans="1:2" s="7" customFormat="1" ht="16.5" customHeight="1">
      <c r="A912" s="18" t="s">
        <v>1236</v>
      </c>
      <c r="B912" s="17">
        <v>782</v>
      </c>
    </row>
    <row r="913" spans="1:2" s="7" customFormat="1" ht="16.5" customHeight="1">
      <c r="A913" s="18" t="s">
        <v>1237</v>
      </c>
      <c r="B913" s="17">
        <v>41</v>
      </c>
    </row>
    <row r="914" spans="1:2" s="7" customFormat="1" ht="16.5" customHeight="1">
      <c r="A914" s="18" t="s">
        <v>1238</v>
      </c>
      <c r="B914" s="17">
        <v>49</v>
      </c>
    </row>
    <row r="915" spans="1:2" s="7" customFormat="1" ht="16.5" customHeight="1">
      <c r="A915" s="18" t="s">
        <v>1239</v>
      </c>
      <c r="B915" s="17">
        <v>0</v>
      </c>
    </row>
    <row r="916" spans="1:2" s="7" customFormat="1" ht="16.5" customHeight="1">
      <c r="A916" s="18" t="s">
        <v>1240</v>
      </c>
      <c r="B916" s="17">
        <v>154</v>
      </c>
    </row>
    <row r="917" spans="1:2" s="7" customFormat="1" ht="16.5" customHeight="1">
      <c r="A917" s="18" t="s">
        <v>1241</v>
      </c>
      <c r="B917" s="17">
        <v>0</v>
      </c>
    </row>
    <row r="918" spans="1:2" s="7" customFormat="1" ht="16.5" customHeight="1">
      <c r="A918" s="18" t="s">
        <v>1242</v>
      </c>
      <c r="B918" s="17">
        <v>9</v>
      </c>
    </row>
    <row r="919" spans="1:2" s="7" customFormat="1" ht="16.5" customHeight="1">
      <c r="A919" s="18" t="s">
        <v>1243</v>
      </c>
      <c r="B919" s="17">
        <v>283</v>
      </c>
    </row>
    <row r="920" spans="1:2" s="7" customFormat="1" ht="16.5" customHeight="1">
      <c r="A920" s="18" t="s">
        <v>1244</v>
      </c>
      <c r="B920" s="17">
        <v>7</v>
      </c>
    </row>
    <row r="921" spans="1:2" s="7" customFormat="1" ht="16.5" customHeight="1">
      <c r="A921" s="18" t="s">
        <v>1245</v>
      </c>
      <c r="B921" s="17">
        <v>2</v>
      </c>
    </row>
    <row r="922" spans="1:2" s="7" customFormat="1" ht="16.5" customHeight="1">
      <c r="A922" s="18" t="s">
        <v>1246</v>
      </c>
      <c r="B922" s="17">
        <v>0</v>
      </c>
    </row>
    <row r="923" spans="1:2" s="7" customFormat="1" ht="16.5" customHeight="1">
      <c r="A923" s="18" t="s">
        <v>1247</v>
      </c>
      <c r="B923" s="17">
        <v>0</v>
      </c>
    </row>
    <row r="924" spans="1:2" s="7" customFormat="1" ht="16.5" customHeight="1">
      <c r="A924" s="18" t="s">
        <v>1248</v>
      </c>
      <c r="B924" s="17">
        <v>0</v>
      </c>
    </row>
    <row r="925" spans="1:2" s="7" customFormat="1" ht="16.5" customHeight="1">
      <c r="A925" s="18" t="s">
        <v>1249</v>
      </c>
      <c r="B925" s="17">
        <v>0</v>
      </c>
    </row>
    <row r="926" spans="1:2" s="7" customFormat="1" ht="16.5" customHeight="1">
      <c r="A926" s="18" t="s">
        <v>1250</v>
      </c>
      <c r="B926" s="17">
        <v>350</v>
      </c>
    </row>
    <row r="927" spans="1:2" s="7" customFormat="1" ht="16.5" customHeight="1">
      <c r="A927" s="18" t="s">
        <v>1251</v>
      </c>
      <c r="B927" s="17">
        <v>0</v>
      </c>
    </row>
    <row r="928" spans="1:2" s="7" customFormat="1" ht="16.5" customHeight="1">
      <c r="A928" s="18" t="s">
        <v>1252</v>
      </c>
      <c r="B928" s="17">
        <v>0</v>
      </c>
    </row>
    <row r="929" spans="1:2" s="7" customFormat="1" ht="16.5" customHeight="1">
      <c r="A929" s="18" t="s">
        <v>1253</v>
      </c>
      <c r="B929" s="17">
        <v>0</v>
      </c>
    </row>
    <row r="930" spans="1:2" s="7" customFormat="1" ht="16.5" customHeight="1">
      <c r="A930" s="18" t="s">
        <v>1254</v>
      </c>
      <c r="B930" s="17">
        <v>0</v>
      </c>
    </row>
    <row r="931" spans="1:2" s="7" customFormat="1" ht="16.5" customHeight="1">
      <c r="A931" s="18" t="s">
        <v>1255</v>
      </c>
      <c r="B931" s="17">
        <v>0</v>
      </c>
    </row>
    <row r="932" spans="1:2" s="7" customFormat="1" ht="16.5" customHeight="1">
      <c r="A932" s="18" t="s">
        <v>1256</v>
      </c>
      <c r="B932" s="17">
        <v>0</v>
      </c>
    </row>
    <row r="933" spans="1:2" s="7" customFormat="1" ht="16.5" customHeight="1">
      <c r="A933" s="18" t="s">
        <v>1257</v>
      </c>
      <c r="B933" s="17">
        <v>27</v>
      </c>
    </row>
    <row r="934" spans="1:2" s="7" customFormat="1" ht="16.5" customHeight="1">
      <c r="A934" s="18" t="s">
        <v>1258</v>
      </c>
      <c r="B934" s="17">
        <v>1785</v>
      </c>
    </row>
    <row r="935" spans="1:2" s="7" customFormat="1" ht="16.5" customHeight="1">
      <c r="A935" s="16" t="s">
        <v>1259</v>
      </c>
      <c r="B935" s="17">
        <f>SUM(B936:B961)</f>
        <v>9689</v>
      </c>
    </row>
    <row r="936" spans="1:2" s="7" customFormat="1" ht="16.5" customHeight="1">
      <c r="A936" s="18" t="s">
        <v>548</v>
      </c>
      <c r="B936" s="17">
        <v>717</v>
      </c>
    </row>
    <row r="937" spans="1:2" s="7" customFormat="1" ht="16.5" customHeight="1">
      <c r="A937" s="18" t="s">
        <v>549</v>
      </c>
      <c r="B937" s="17">
        <v>0</v>
      </c>
    </row>
    <row r="938" spans="1:2" s="7" customFormat="1" ht="16.5" customHeight="1">
      <c r="A938" s="18" t="s">
        <v>550</v>
      </c>
      <c r="B938" s="17">
        <v>0</v>
      </c>
    </row>
    <row r="939" spans="1:2" s="7" customFormat="1" ht="16.5" customHeight="1">
      <c r="A939" s="18" t="s">
        <v>1260</v>
      </c>
      <c r="B939" s="17">
        <v>355</v>
      </c>
    </row>
    <row r="940" spans="1:2" s="7" customFormat="1" ht="16.5" customHeight="1">
      <c r="A940" s="18" t="s">
        <v>1261</v>
      </c>
      <c r="B940" s="17">
        <v>800</v>
      </c>
    </row>
    <row r="941" spans="1:2" s="7" customFormat="1" ht="16.5" customHeight="1">
      <c r="A941" s="18" t="s">
        <v>1262</v>
      </c>
      <c r="B941" s="17">
        <v>48</v>
      </c>
    </row>
    <row r="942" spans="1:2" s="7" customFormat="1" ht="16.5" customHeight="1">
      <c r="A942" s="18" t="s">
        <v>1263</v>
      </c>
      <c r="B942" s="17">
        <v>0</v>
      </c>
    </row>
    <row r="943" spans="1:2" s="7" customFormat="1" ht="16.5" customHeight="1">
      <c r="A943" s="18" t="s">
        <v>1264</v>
      </c>
      <c r="B943" s="17">
        <v>0</v>
      </c>
    </row>
    <row r="944" spans="1:2" s="7" customFormat="1" ht="16.5" customHeight="1">
      <c r="A944" s="18" t="s">
        <v>1265</v>
      </c>
      <c r="B944" s="17">
        <v>0</v>
      </c>
    </row>
    <row r="945" spans="1:2" s="7" customFormat="1" ht="16.5" customHeight="1">
      <c r="A945" s="18" t="s">
        <v>1266</v>
      </c>
      <c r="B945" s="17">
        <v>0</v>
      </c>
    </row>
    <row r="946" spans="1:2" s="7" customFormat="1" ht="16.5" customHeight="1">
      <c r="A946" s="18" t="s">
        <v>1267</v>
      </c>
      <c r="B946" s="17">
        <v>268</v>
      </c>
    </row>
    <row r="947" spans="1:2" s="7" customFormat="1" ht="16.5" customHeight="1">
      <c r="A947" s="18" t="s">
        <v>1268</v>
      </c>
      <c r="B947" s="17">
        <v>0</v>
      </c>
    </row>
    <row r="948" spans="1:2" s="7" customFormat="1" ht="16.5" customHeight="1">
      <c r="A948" s="18" t="s">
        <v>1269</v>
      </c>
      <c r="B948" s="17">
        <v>0</v>
      </c>
    </row>
    <row r="949" spans="1:2" s="7" customFormat="1" ht="16.5" customHeight="1">
      <c r="A949" s="18" t="s">
        <v>1270</v>
      </c>
      <c r="B949" s="17">
        <v>995</v>
      </c>
    </row>
    <row r="950" spans="1:2" s="7" customFormat="1" ht="16.5" customHeight="1">
      <c r="A950" s="18" t="s">
        <v>1271</v>
      </c>
      <c r="B950" s="17">
        <v>0</v>
      </c>
    </row>
    <row r="951" spans="1:2" s="7" customFormat="1" ht="16.5" customHeight="1">
      <c r="A951" s="18" t="s">
        <v>1272</v>
      </c>
      <c r="B951" s="17">
        <v>5157</v>
      </c>
    </row>
    <row r="952" spans="1:2" s="7" customFormat="1" ht="16.5" customHeight="1">
      <c r="A952" s="18" t="s">
        <v>1273</v>
      </c>
      <c r="B952" s="17">
        <v>0</v>
      </c>
    </row>
    <row r="953" spans="1:2" s="7" customFormat="1" ht="16.5" customHeight="1">
      <c r="A953" s="18" t="s">
        <v>1274</v>
      </c>
      <c r="B953" s="17">
        <v>0</v>
      </c>
    </row>
    <row r="954" spans="1:2" s="7" customFormat="1" ht="16.5" customHeight="1">
      <c r="A954" s="18" t="s">
        <v>1275</v>
      </c>
      <c r="B954" s="17">
        <v>0</v>
      </c>
    </row>
    <row r="955" spans="1:2" s="7" customFormat="1" ht="16.5" customHeight="1">
      <c r="A955" s="18" t="s">
        <v>1276</v>
      </c>
      <c r="B955" s="17">
        <v>0</v>
      </c>
    </row>
    <row r="956" spans="1:2" s="7" customFormat="1" ht="16.5" customHeight="1">
      <c r="A956" s="18" t="s">
        <v>1277</v>
      </c>
      <c r="B956" s="17">
        <v>5</v>
      </c>
    </row>
    <row r="957" spans="1:2" s="7" customFormat="1" ht="16.5" customHeight="1">
      <c r="A957" s="18" t="s">
        <v>1278</v>
      </c>
      <c r="B957" s="17">
        <v>0</v>
      </c>
    </row>
    <row r="958" spans="1:2" s="7" customFormat="1" ht="16.5" customHeight="1">
      <c r="A958" s="18" t="s">
        <v>1251</v>
      </c>
      <c r="B958" s="17">
        <v>0</v>
      </c>
    </row>
    <row r="959" spans="1:2" s="7" customFormat="1" ht="16.5" customHeight="1">
      <c r="A959" s="18" t="s">
        <v>1279</v>
      </c>
      <c r="B959" s="17">
        <v>0</v>
      </c>
    </row>
    <row r="960" spans="1:2" s="7" customFormat="1" ht="16.5" customHeight="1">
      <c r="A960" s="18" t="s">
        <v>1280</v>
      </c>
      <c r="B960" s="17">
        <v>17</v>
      </c>
    </row>
    <row r="961" spans="1:2" s="7" customFormat="1" ht="16.5" customHeight="1">
      <c r="A961" s="18" t="s">
        <v>1281</v>
      </c>
      <c r="B961" s="17">
        <v>1327</v>
      </c>
    </row>
    <row r="962" spans="1:2" s="7" customFormat="1" ht="16.5" customHeight="1">
      <c r="A962" s="16" t="s">
        <v>1282</v>
      </c>
      <c r="B962" s="17">
        <f>SUM(B963:B972)</f>
        <v>0</v>
      </c>
    </row>
    <row r="963" spans="1:2" s="7" customFormat="1" ht="16.5" customHeight="1">
      <c r="A963" s="18" t="s">
        <v>548</v>
      </c>
      <c r="B963" s="17">
        <v>0</v>
      </c>
    </row>
    <row r="964" spans="1:2" s="7" customFormat="1" ht="16.5" customHeight="1">
      <c r="A964" s="18" t="s">
        <v>549</v>
      </c>
      <c r="B964" s="17">
        <v>0</v>
      </c>
    </row>
    <row r="965" spans="1:2" s="7" customFormat="1" ht="16.5" customHeight="1">
      <c r="A965" s="18" t="s">
        <v>550</v>
      </c>
      <c r="B965" s="17">
        <v>0</v>
      </c>
    </row>
    <row r="966" spans="1:2" s="7" customFormat="1" ht="16.5" customHeight="1">
      <c r="A966" s="18" t="s">
        <v>1283</v>
      </c>
      <c r="B966" s="17">
        <v>0</v>
      </c>
    </row>
    <row r="967" spans="1:2" s="7" customFormat="1" ht="16.5" customHeight="1">
      <c r="A967" s="18" t="s">
        <v>1284</v>
      </c>
      <c r="B967" s="17">
        <v>0</v>
      </c>
    </row>
    <row r="968" spans="1:2" s="7" customFormat="1" ht="16.5" customHeight="1">
      <c r="A968" s="18" t="s">
        <v>1285</v>
      </c>
      <c r="B968" s="17">
        <v>0</v>
      </c>
    </row>
    <row r="969" spans="1:2" s="7" customFormat="1" ht="16.5" customHeight="1">
      <c r="A969" s="18" t="s">
        <v>1286</v>
      </c>
      <c r="B969" s="17">
        <v>0</v>
      </c>
    </row>
    <row r="970" spans="1:2" s="7" customFormat="1" ht="16.5" customHeight="1">
      <c r="A970" s="18" t="s">
        <v>1287</v>
      </c>
      <c r="B970" s="17">
        <v>0</v>
      </c>
    </row>
    <row r="971" spans="1:2" s="7" customFormat="1" ht="16.5" customHeight="1">
      <c r="A971" s="18" t="s">
        <v>1288</v>
      </c>
      <c r="B971" s="17">
        <v>0</v>
      </c>
    </row>
    <row r="972" spans="1:2" s="7" customFormat="1" ht="16.5" customHeight="1">
      <c r="A972" s="18" t="s">
        <v>1289</v>
      </c>
      <c r="B972" s="17">
        <v>0</v>
      </c>
    </row>
    <row r="973" spans="1:2" s="7" customFormat="1" ht="16.5" customHeight="1">
      <c r="A973" s="16" t="s">
        <v>1290</v>
      </c>
      <c r="B973" s="17">
        <f>SUM(B974:B983)</f>
        <v>5120</v>
      </c>
    </row>
    <row r="974" spans="1:2" s="7" customFormat="1" ht="16.5" customHeight="1">
      <c r="A974" s="18" t="s">
        <v>548</v>
      </c>
      <c r="B974" s="17">
        <v>0</v>
      </c>
    </row>
    <row r="975" spans="1:2" s="7" customFormat="1" ht="16.5" customHeight="1">
      <c r="A975" s="18" t="s">
        <v>549</v>
      </c>
      <c r="B975" s="17">
        <v>0</v>
      </c>
    </row>
    <row r="976" spans="1:2" s="7" customFormat="1" ht="16.5" customHeight="1">
      <c r="A976" s="18" t="s">
        <v>550</v>
      </c>
      <c r="B976" s="17">
        <v>0</v>
      </c>
    </row>
    <row r="977" spans="1:2" s="7" customFormat="1" ht="16.5" customHeight="1">
      <c r="A977" s="18" t="s">
        <v>1291</v>
      </c>
      <c r="B977" s="17">
        <v>0</v>
      </c>
    </row>
    <row r="978" spans="1:2" s="7" customFormat="1" ht="16.5" customHeight="1">
      <c r="A978" s="18" t="s">
        <v>1292</v>
      </c>
      <c r="B978" s="17">
        <v>4004</v>
      </c>
    </row>
    <row r="979" spans="1:2" s="7" customFormat="1" ht="16.5" customHeight="1">
      <c r="A979" s="18" t="s">
        <v>1293</v>
      </c>
      <c r="B979" s="17">
        <v>-119</v>
      </c>
    </row>
    <row r="980" spans="1:2" s="7" customFormat="1" ht="16.5" customHeight="1">
      <c r="A980" s="18" t="s">
        <v>1294</v>
      </c>
      <c r="B980" s="17">
        <v>0</v>
      </c>
    </row>
    <row r="981" spans="1:2" s="7" customFormat="1" ht="16.5" customHeight="1">
      <c r="A981" s="18" t="s">
        <v>1295</v>
      </c>
      <c r="B981" s="17">
        <v>0</v>
      </c>
    </row>
    <row r="982" spans="1:2" s="7" customFormat="1" ht="16.5" customHeight="1">
      <c r="A982" s="18" t="s">
        <v>1296</v>
      </c>
      <c r="B982" s="17">
        <v>0</v>
      </c>
    </row>
    <row r="983" spans="1:2" s="7" customFormat="1" ht="16.5" customHeight="1">
      <c r="A983" s="18" t="s">
        <v>1297</v>
      </c>
      <c r="B983" s="17">
        <v>1235</v>
      </c>
    </row>
    <row r="984" spans="1:2" s="7" customFormat="1" ht="16.5" customHeight="1">
      <c r="A984" s="16" t="s">
        <v>1298</v>
      </c>
      <c r="B984" s="17">
        <f>SUM(B985:B989)</f>
        <v>3961</v>
      </c>
    </row>
    <row r="985" spans="1:2" s="7" customFormat="1" ht="16.5" customHeight="1">
      <c r="A985" s="18" t="s">
        <v>874</v>
      </c>
      <c r="B985" s="17">
        <v>91</v>
      </c>
    </row>
    <row r="986" spans="1:2" s="7" customFormat="1" ht="16.5" customHeight="1">
      <c r="A986" s="18" t="s">
        <v>1299</v>
      </c>
      <c r="B986" s="17">
        <v>3644</v>
      </c>
    </row>
    <row r="987" spans="1:2" s="7" customFormat="1" ht="16.5" customHeight="1">
      <c r="A987" s="18" t="s">
        <v>2877</v>
      </c>
      <c r="B987" s="17">
        <v>528</v>
      </c>
    </row>
    <row r="988" spans="1:2" s="7" customFormat="1" ht="16.5" customHeight="1">
      <c r="A988" s="18" t="s">
        <v>2878</v>
      </c>
      <c r="B988" s="17">
        <v>0</v>
      </c>
    </row>
    <row r="989" spans="1:2" s="7" customFormat="1" ht="16.5" customHeight="1">
      <c r="A989" s="18" t="s">
        <v>1300</v>
      </c>
      <c r="B989" s="17">
        <v>-302</v>
      </c>
    </row>
    <row r="990" spans="1:2" s="7" customFormat="1" ht="16.5" customHeight="1">
      <c r="A990" s="16" t="s">
        <v>1301</v>
      </c>
      <c r="B990" s="17">
        <f>SUM(B991:B996)</f>
        <v>9492</v>
      </c>
    </row>
    <row r="991" spans="1:2" s="7" customFormat="1" ht="16.5" customHeight="1">
      <c r="A991" s="18" t="s">
        <v>1302</v>
      </c>
      <c r="B991" s="17">
        <v>4676</v>
      </c>
    </row>
    <row r="992" spans="1:2" s="7" customFormat="1" ht="16.5" customHeight="1">
      <c r="A992" s="18" t="s">
        <v>1303</v>
      </c>
      <c r="B992" s="17">
        <v>390</v>
      </c>
    </row>
    <row r="993" spans="1:2" s="7" customFormat="1" ht="16.5" customHeight="1">
      <c r="A993" s="18" t="s">
        <v>1304</v>
      </c>
      <c r="B993" s="17">
        <v>1246</v>
      </c>
    </row>
    <row r="994" spans="1:2" s="7" customFormat="1" ht="16.5" customHeight="1">
      <c r="A994" s="18" t="s">
        <v>1305</v>
      </c>
      <c r="B994" s="17">
        <v>1800</v>
      </c>
    </row>
    <row r="995" spans="1:2" s="7" customFormat="1" ht="16.5" customHeight="1">
      <c r="A995" s="18" t="s">
        <v>1306</v>
      </c>
      <c r="B995" s="17">
        <v>67</v>
      </c>
    </row>
    <row r="996" spans="1:2" s="7" customFormat="1" ht="16.5" customHeight="1">
      <c r="A996" s="18" t="s">
        <v>1307</v>
      </c>
      <c r="B996" s="17">
        <v>1313</v>
      </c>
    </row>
    <row r="997" spans="1:2" s="7" customFormat="1" ht="16.5" customHeight="1">
      <c r="A997" s="16" t="s">
        <v>1308</v>
      </c>
      <c r="B997" s="17">
        <f>SUM(B998:B1003)</f>
        <v>655</v>
      </c>
    </row>
    <row r="998" spans="1:2" s="7" customFormat="1" ht="16.5" customHeight="1">
      <c r="A998" s="18" t="s">
        <v>1309</v>
      </c>
      <c r="B998" s="17">
        <v>0</v>
      </c>
    </row>
    <row r="999" spans="1:2" s="7" customFormat="1" ht="16.5" customHeight="1">
      <c r="A999" s="18" t="s">
        <v>1310</v>
      </c>
      <c r="B999" s="17">
        <v>21</v>
      </c>
    </row>
    <row r="1000" spans="1:2" s="7" customFormat="1" ht="16.5" customHeight="1">
      <c r="A1000" s="18" t="s">
        <v>1311</v>
      </c>
      <c r="B1000" s="17">
        <v>52</v>
      </c>
    </row>
    <row r="1001" spans="1:2" s="7" customFormat="1" ht="16.5" customHeight="1">
      <c r="A1001" s="18" t="s">
        <v>1312</v>
      </c>
      <c r="B1001" s="17">
        <v>513</v>
      </c>
    </row>
    <row r="1002" spans="1:2" s="7" customFormat="1" ht="16.5" customHeight="1">
      <c r="A1002" s="18" t="s">
        <v>1313</v>
      </c>
      <c r="B1002" s="17">
        <v>0</v>
      </c>
    </row>
    <row r="1003" spans="1:2" s="7" customFormat="1" ht="16.5" customHeight="1">
      <c r="A1003" s="18" t="s">
        <v>1314</v>
      </c>
      <c r="B1003" s="17">
        <v>69</v>
      </c>
    </row>
    <row r="1004" spans="1:2" s="7" customFormat="1" ht="16.5" customHeight="1">
      <c r="A1004" s="16" t="s">
        <v>1315</v>
      </c>
      <c r="B1004" s="17">
        <f>SUM(B1005:B1007)</f>
        <v>0</v>
      </c>
    </row>
    <row r="1005" spans="1:2" s="7" customFormat="1" ht="16.5" customHeight="1">
      <c r="A1005" s="18" t="s">
        <v>1316</v>
      </c>
      <c r="B1005" s="17">
        <v>0</v>
      </c>
    </row>
    <row r="1006" spans="1:2" s="7" customFormat="1" ht="16.5" customHeight="1">
      <c r="A1006" s="18" t="s">
        <v>1317</v>
      </c>
      <c r="B1006" s="17">
        <v>0</v>
      </c>
    </row>
    <row r="1007" spans="1:2" s="7" customFormat="1" ht="16.5" customHeight="1">
      <c r="A1007" s="18" t="s">
        <v>1318</v>
      </c>
      <c r="B1007" s="17">
        <v>0</v>
      </c>
    </row>
    <row r="1008" spans="1:2" s="7" customFormat="1" ht="16.5" customHeight="1">
      <c r="A1008" s="16" t="s">
        <v>1319</v>
      </c>
      <c r="B1008" s="17">
        <f>B1009+B1010</f>
        <v>1057</v>
      </c>
    </row>
    <row r="1009" spans="1:2" s="7" customFormat="1" ht="16.5" customHeight="1">
      <c r="A1009" s="18" t="s">
        <v>1320</v>
      </c>
      <c r="B1009" s="17">
        <v>0</v>
      </c>
    </row>
    <row r="1010" spans="1:2" s="7" customFormat="1" ht="16.5" customHeight="1">
      <c r="A1010" s="18" t="s">
        <v>1321</v>
      </c>
      <c r="B1010" s="17">
        <v>1057</v>
      </c>
    </row>
    <row r="1011" spans="1:2" s="7" customFormat="1" ht="16.5" customHeight="1">
      <c r="A1011" s="16" t="s">
        <v>1322</v>
      </c>
      <c r="B1011" s="17">
        <f>SUM(B1012,B1035,B1045,B1055,B1060,B1067,B1072)</f>
        <v>8339</v>
      </c>
    </row>
    <row r="1012" spans="1:2" s="7" customFormat="1" ht="16.5" customHeight="1">
      <c r="A1012" s="16" t="s">
        <v>1323</v>
      </c>
      <c r="B1012" s="17">
        <f>SUM(B1013:B1034)</f>
        <v>3729</v>
      </c>
    </row>
    <row r="1013" spans="1:2" s="7" customFormat="1" ht="16.5" customHeight="1">
      <c r="A1013" s="18" t="s">
        <v>548</v>
      </c>
      <c r="B1013" s="17">
        <v>332</v>
      </c>
    </row>
    <row r="1014" spans="1:2" s="7" customFormat="1" ht="16.5" customHeight="1">
      <c r="A1014" s="18" t="s">
        <v>549</v>
      </c>
      <c r="B1014" s="17">
        <v>23</v>
      </c>
    </row>
    <row r="1015" spans="1:2" s="7" customFormat="1" ht="16.5" customHeight="1">
      <c r="A1015" s="18" t="s">
        <v>550</v>
      </c>
      <c r="B1015" s="17">
        <v>0</v>
      </c>
    </row>
    <row r="1016" spans="1:2" s="7" customFormat="1" ht="16.5" customHeight="1">
      <c r="A1016" s="18" t="s">
        <v>1324</v>
      </c>
      <c r="B1016" s="17">
        <v>2621</v>
      </c>
    </row>
    <row r="1017" spans="1:2" s="7" customFormat="1" ht="16.5" customHeight="1">
      <c r="A1017" s="18" t="s">
        <v>1325</v>
      </c>
      <c r="B1017" s="17">
        <v>297</v>
      </c>
    </row>
    <row r="1018" spans="1:2" s="7" customFormat="1" ht="16.5" customHeight="1">
      <c r="A1018" s="18" t="s">
        <v>1326</v>
      </c>
      <c r="B1018" s="17">
        <v>0</v>
      </c>
    </row>
    <row r="1019" spans="1:2" s="7" customFormat="1" ht="16.5" customHeight="1">
      <c r="A1019" s="18" t="s">
        <v>1327</v>
      </c>
      <c r="B1019" s="17">
        <v>0</v>
      </c>
    </row>
    <row r="1020" spans="1:2" s="7" customFormat="1" ht="16.5" customHeight="1">
      <c r="A1020" s="18" t="s">
        <v>1328</v>
      </c>
      <c r="B1020" s="17">
        <v>0</v>
      </c>
    </row>
    <row r="1021" spans="1:2" s="7" customFormat="1" ht="16.5" customHeight="1">
      <c r="A1021" s="18" t="s">
        <v>1329</v>
      </c>
      <c r="B1021" s="17">
        <v>311</v>
      </c>
    </row>
    <row r="1022" spans="1:2" s="7" customFormat="1" ht="16.5" customHeight="1">
      <c r="A1022" s="18" t="s">
        <v>1330</v>
      </c>
      <c r="B1022" s="17">
        <v>0</v>
      </c>
    </row>
    <row r="1023" spans="1:2" s="7" customFormat="1" ht="16.5" customHeight="1">
      <c r="A1023" s="18" t="s">
        <v>1331</v>
      </c>
      <c r="B1023" s="17">
        <v>0</v>
      </c>
    </row>
    <row r="1024" spans="1:2" s="7" customFormat="1" ht="16.5" customHeight="1">
      <c r="A1024" s="18" t="s">
        <v>1332</v>
      </c>
      <c r="B1024" s="17">
        <v>0</v>
      </c>
    </row>
    <row r="1025" spans="1:2" s="7" customFormat="1" ht="16.5" customHeight="1">
      <c r="A1025" s="18" t="s">
        <v>1333</v>
      </c>
      <c r="B1025" s="17">
        <v>0</v>
      </c>
    </row>
    <row r="1026" spans="1:2" s="7" customFormat="1" ht="16.5" customHeight="1">
      <c r="A1026" s="18" t="s">
        <v>1334</v>
      </c>
      <c r="B1026" s="17">
        <v>0</v>
      </c>
    </row>
    <row r="1027" spans="1:2" s="7" customFormat="1" ht="16.5" customHeight="1">
      <c r="A1027" s="18" t="s">
        <v>1335</v>
      </c>
      <c r="B1027" s="17">
        <v>0</v>
      </c>
    </row>
    <row r="1028" spans="1:2" s="7" customFormat="1" ht="16.5" customHeight="1">
      <c r="A1028" s="18" t="s">
        <v>1336</v>
      </c>
      <c r="B1028" s="17">
        <v>0</v>
      </c>
    </row>
    <row r="1029" spans="1:2" s="7" customFormat="1" ht="16.5" customHeight="1">
      <c r="A1029" s="18" t="s">
        <v>1337</v>
      </c>
      <c r="B1029" s="17">
        <v>65</v>
      </c>
    </row>
    <row r="1030" spans="1:2" s="7" customFormat="1" ht="16.5" customHeight="1">
      <c r="A1030" s="18" t="s">
        <v>1338</v>
      </c>
      <c r="B1030" s="17">
        <v>0</v>
      </c>
    </row>
    <row r="1031" spans="1:2" s="7" customFormat="1" ht="16.5" customHeight="1">
      <c r="A1031" s="18" t="s">
        <v>1339</v>
      </c>
      <c r="B1031" s="17">
        <v>0</v>
      </c>
    </row>
    <row r="1032" spans="1:2" s="7" customFormat="1" ht="16.5" customHeight="1">
      <c r="A1032" s="18" t="s">
        <v>1340</v>
      </c>
      <c r="B1032" s="17">
        <v>0</v>
      </c>
    </row>
    <row r="1033" spans="1:2" s="7" customFormat="1" ht="16.5" customHeight="1">
      <c r="A1033" s="18" t="s">
        <v>1341</v>
      </c>
      <c r="B1033" s="17">
        <v>0</v>
      </c>
    </row>
    <row r="1034" spans="1:2" s="7" customFormat="1" ht="16.5" customHeight="1">
      <c r="A1034" s="18" t="s">
        <v>1342</v>
      </c>
      <c r="B1034" s="17">
        <v>80</v>
      </c>
    </row>
    <row r="1035" spans="1:2" s="7" customFormat="1" ht="16.5" customHeight="1">
      <c r="A1035" s="16" t="s">
        <v>1343</v>
      </c>
      <c r="B1035" s="17">
        <f>SUM(B1036:B1044)</f>
        <v>42</v>
      </c>
    </row>
    <row r="1036" spans="1:2" s="7" customFormat="1" ht="16.5" customHeight="1">
      <c r="A1036" s="18" t="s">
        <v>548</v>
      </c>
      <c r="B1036" s="17">
        <v>0</v>
      </c>
    </row>
    <row r="1037" spans="1:2" s="7" customFormat="1" ht="16.5" customHeight="1">
      <c r="A1037" s="18" t="s">
        <v>549</v>
      </c>
      <c r="B1037" s="17">
        <v>0</v>
      </c>
    </row>
    <row r="1038" spans="1:2" s="7" customFormat="1" ht="16.5" customHeight="1">
      <c r="A1038" s="18" t="s">
        <v>550</v>
      </c>
      <c r="B1038" s="17">
        <v>0</v>
      </c>
    </row>
    <row r="1039" spans="1:2" s="7" customFormat="1" ht="16.5" customHeight="1">
      <c r="A1039" s="18" t="s">
        <v>1344</v>
      </c>
      <c r="B1039" s="17">
        <v>0</v>
      </c>
    </row>
    <row r="1040" spans="1:2" s="7" customFormat="1" ht="16.5" customHeight="1">
      <c r="A1040" s="18" t="s">
        <v>1345</v>
      </c>
      <c r="B1040" s="17">
        <v>0</v>
      </c>
    </row>
    <row r="1041" spans="1:2" s="7" customFormat="1" ht="16.5" customHeight="1">
      <c r="A1041" s="18" t="s">
        <v>1346</v>
      </c>
      <c r="B1041" s="17">
        <v>42</v>
      </c>
    </row>
    <row r="1042" spans="1:2" s="7" customFormat="1" ht="16.5" customHeight="1">
      <c r="A1042" s="18" t="s">
        <v>1347</v>
      </c>
      <c r="B1042" s="17">
        <v>0</v>
      </c>
    </row>
    <row r="1043" spans="1:2" s="7" customFormat="1" ht="16.5" customHeight="1">
      <c r="A1043" s="18" t="s">
        <v>1348</v>
      </c>
      <c r="B1043" s="17">
        <v>0</v>
      </c>
    </row>
    <row r="1044" spans="1:2" s="7" customFormat="1" ht="16.5" customHeight="1">
      <c r="A1044" s="18" t="s">
        <v>1349</v>
      </c>
      <c r="B1044" s="17">
        <v>0</v>
      </c>
    </row>
    <row r="1045" spans="1:2" s="7" customFormat="1" ht="16.5" customHeight="1">
      <c r="A1045" s="16" t="s">
        <v>1350</v>
      </c>
      <c r="B1045" s="17">
        <f>SUM(B1046:B1054)</f>
        <v>0</v>
      </c>
    </row>
    <row r="1046" spans="1:2" s="7" customFormat="1" ht="16.5" customHeight="1">
      <c r="A1046" s="18" t="s">
        <v>548</v>
      </c>
      <c r="B1046" s="17">
        <v>0</v>
      </c>
    </row>
    <row r="1047" spans="1:2" s="7" customFormat="1" ht="16.5" customHeight="1">
      <c r="A1047" s="18" t="s">
        <v>549</v>
      </c>
      <c r="B1047" s="17">
        <v>0</v>
      </c>
    </row>
    <row r="1048" spans="1:2" s="7" customFormat="1" ht="16.5" customHeight="1">
      <c r="A1048" s="18" t="s">
        <v>550</v>
      </c>
      <c r="B1048" s="17">
        <v>0</v>
      </c>
    </row>
    <row r="1049" spans="1:2" s="7" customFormat="1" ht="16.5" customHeight="1">
      <c r="A1049" s="18" t="s">
        <v>1351</v>
      </c>
      <c r="B1049" s="17">
        <v>0</v>
      </c>
    </row>
    <row r="1050" spans="1:2" s="7" customFormat="1" ht="16.5" customHeight="1">
      <c r="A1050" s="18" t="s">
        <v>1352</v>
      </c>
      <c r="B1050" s="17">
        <v>0</v>
      </c>
    </row>
    <row r="1051" spans="1:2" s="7" customFormat="1" ht="16.5" customHeight="1">
      <c r="A1051" s="18" t="s">
        <v>1353</v>
      </c>
      <c r="B1051" s="17">
        <v>0</v>
      </c>
    </row>
    <row r="1052" spans="1:2" s="7" customFormat="1" ht="16.5" customHeight="1">
      <c r="A1052" s="18" t="s">
        <v>1354</v>
      </c>
      <c r="B1052" s="17">
        <v>0</v>
      </c>
    </row>
    <row r="1053" spans="1:2" s="7" customFormat="1" ht="16.5" customHeight="1">
      <c r="A1053" s="18" t="s">
        <v>1355</v>
      </c>
      <c r="B1053" s="17">
        <v>0</v>
      </c>
    </row>
    <row r="1054" spans="1:2" s="7" customFormat="1" ht="16.5" customHeight="1">
      <c r="A1054" s="18" t="s">
        <v>1356</v>
      </c>
      <c r="B1054" s="17">
        <v>0</v>
      </c>
    </row>
    <row r="1055" spans="1:2" s="7" customFormat="1" ht="16.5" customHeight="1">
      <c r="A1055" s="16" t="s">
        <v>1357</v>
      </c>
      <c r="B1055" s="17">
        <f>SUM(B1056:B1059)</f>
        <v>2998</v>
      </c>
    </row>
    <row r="1056" spans="1:2" s="7" customFormat="1" ht="16.5" customHeight="1">
      <c r="A1056" s="18" t="s">
        <v>1358</v>
      </c>
      <c r="B1056" s="17">
        <v>872</v>
      </c>
    </row>
    <row r="1057" spans="1:2" s="7" customFormat="1" ht="16.5" customHeight="1">
      <c r="A1057" s="18" t="s">
        <v>1359</v>
      </c>
      <c r="B1057" s="17">
        <v>80</v>
      </c>
    </row>
    <row r="1058" spans="1:2" s="7" customFormat="1" ht="16.5" customHeight="1">
      <c r="A1058" s="18" t="s">
        <v>1360</v>
      </c>
      <c r="B1058" s="17">
        <v>920</v>
      </c>
    </row>
    <row r="1059" spans="1:2" s="7" customFormat="1" ht="16.5" customHeight="1">
      <c r="A1059" s="18" t="s">
        <v>1361</v>
      </c>
      <c r="B1059" s="17">
        <v>1126</v>
      </c>
    </row>
    <row r="1060" spans="1:2" s="7" customFormat="1" ht="16.5" customHeight="1">
      <c r="A1060" s="16" t="s">
        <v>1362</v>
      </c>
      <c r="B1060" s="17">
        <f>SUM(B1061:B1066)</f>
        <v>0</v>
      </c>
    </row>
    <row r="1061" spans="1:2" s="7" customFormat="1" ht="16.5" customHeight="1">
      <c r="A1061" s="18" t="s">
        <v>548</v>
      </c>
      <c r="B1061" s="17">
        <v>0</v>
      </c>
    </row>
    <row r="1062" spans="1:2" s="7" customFormat="1" ht="16.5" customHeight="1">
      <c r="A1062" s="18" t="s">
        <v>549</v>
      </c>
      <c r="B1062" s="17">
        <v>0</v>
      </c>
    </row>
    <row r="1063" spans="1:2" s="7" customFormat="1" ht="16.5" customHeight="1">
      <c r="A1063" s="18" t="s">
        <v>550</v>
      </c>
      <c r="B1063" s="17">
        <v>0</v>
      </c>
    </row>
    <row r="1064" spans="1:2" s="7" customFormat="1" ht="16.5" customHeight="1">
      <c r="A1064" s="18" t="s">
        <v>1348</v>
      </c>
      <c r="B1064" s="17">
        <v>0</v>
      </c>
    </row>
    <row r="1065" spans="1:2" s="7" customFormat="1" ht="16.5" customHeight="1">
      <c r="A1065" s="18" t="s">
        <v>1363</v>
      </c>
      <c r="B1065" s="17">
        <v>0</v>
      </c>
    </row>
    <row r="1066" spans="1:2" s="7" customFormat="1" ht="16.5" customHeight="1">
      <c r="A1066" s="18" t="s">
        <v>1364</v>
      </c>
      <c r="B1066" s="17">
        <v>0</v>
      </c>
    </row>
    <row r="1067" spans="1:2" s="7" customFormat="1" ht="16.5" customHeight="1">
      <c r="A1067" s="16" t="s">
        <v>1365</v>
      </c>
      <c r="B1067" s="17">
        <f>SUM(B1068:B1071)</f>
        <v>1570</v>
      </c>
    </row>
    <row r="1068" spans="1:2" s="7" customFormat="1" ht="16.5" customHeight="1">
      <c r="A1068" s="18" t="s">
        <v>1366</v>
      </c>
      <c r="B1068" s="17">
        <v>222</v>
      </c>
    </row>
    <row r="1069" spans="1:2" s="7" customFormat="1" ht="16.5" customHeight="1">
      <c r="A1069" s="18" t="s">
        <v>1367</v>
      </c>
      <c r="B1069" s="17">
        <v>1348</v>
      </c>
    </row>
    <row r="1070" spans="1:2" s="7" customFormat="1" ht="16.5" customHeight="1">
      <c r="A1070" s="18" t="s">
        <v>2879</v>
      </c>
      <c r="B1070" s="17">
        <v>0</v>
      </c>
    </row>
    <row r="1071" spans="1:2" s="7" customFormat="1" ht="16.5" customHeight="1">
      <c r="A1071" s="18" t="s">
        <v>1368</v>
      </c>
      <c r="B1071" s="17">
        <v>0</v>
      </c>
    </row>
    <row r="1072" spans="1:2" s="7" customFormat="1" ht="16.5" customHeight="1">
      <c r="A1072" s="16" t="s">
        <v>1369</v>
      </c>
      <c r="B1072" s="17">
        <f>SUM(B1073:B1074)</f>
        <v>0</v>
      </c>
    </row>
    <row r="1073" spans="1:2" s="7" customFormat="1" ht="16.5" customHeight="1">
      <c r="A1073" s="18" t="s">
        <v>1370</v>
      </c>
      <c r="B1073" s="17">
        <v>0</v>
      </c>
    </row>
    <row r="1074" spans="1:2" s="7" customFormat="1" ht="16.5" customHeight="1">
      <c r="A1074" s="18" t="s">
        <v>1371</v>
      </c>
      <c r="B1074" s="17">
        <v>0</v>
      </c>
    </row>
    <row r="1075" spans="1:2" s="7" customFormat="1" ht="16.5" customHeight="1">
      <c r="A1075" s="16" t="s">
        <v>1372</v>
      </c>
      <c r="B1075" s="17">
        <f>SUM(B1076,B1086,B1102,B1107,B1121,B1130,B1137,B1144)</f>
        <v>31435</v>
      </c>
    </row>
    <row r="1076" spans="1:2" s="7" customFormat="1" ht="16.5" customHeight="1">
      <c r="A1076" s="16" t="s">
        <v>1373</v>
      </c>
      <c r="B1076" s="17">
        <f>SUM(B1077:B1085)</f>
        <v>318</v>
      </c>
    </row>
    <row r="1077" spans="1:2" s="7" customFormat="1" ht="16.5" customHeight="1">
      <c r="A1077" s="18" t="s">
        <v>548</v>
      </c>
      <c r="B1077" s="17">
        <v>318</v>
      </c>
    </row>
    <row r="1078" spans="1:2" s="7" customFormat="1" ht="16.5" customHeight="1">
      <c r="A1078" s="18" t="s">
        <v>549</v>
      </c>
      <c r="B1078" s="17">
        <v>0</v>
      </c>
    </row>
    <row r="1079" spans="1:2" s="7" customFormat="1" ht="16.5" customHeight="1">
      <c r="A1079" s="18" t="s">
        <v>550</v>
      </c>
      <c r="B1079" s="17">
        <v>0</v>
      </c>
    </row>
    <row r="1080" spans="1:2" s="7" customFormat="1" ht="16.5" customHeight="1">
      <c r="A1080" s="18" t="s">
        <v>1374</v>
      </c>
      <c r="B1080" s="17">
        <v>0</v>
      </c>
    </row>
    <row r="1081" spans="1:2" s="7" customFormat="1" ht="16.5" customHeight="1">
      <c r="A1081" s="18" t="s">
        <v>1375</v>
      </c>
      <c r="B1081" s="17">
        <v>0</v>
      </c>
    </row>
    <row r="1082" spans="1:2" s="7" customFormat="1" ht="16.5" customHeight="1">
      <c r="A1082" s="18" t="s">
        <v>1376</v>
      </c>
      <c r="B1082" s="17">
        <v>0</v>
      </c>
    </row>
    <row r="1083" spans="1:2" s="7" customFormat="1" ht="16.5" customHeight="1">
      <c r="A1083" s="18" t="s">
        <v>1377</v>
      </c>
      <c r="B1083" s="17">
        <v>0</v>
      </c>
    </row>
    <row r="1084" spans="1:2" s="7" customFormat="1" ht="16.5" customHeight="1">
      <c r="A1084" s="18" t="s">
        <v>1378</v>
      </c>
      <c r="B1084" s="17">
        <v>0</v>
      </c>
    </row>
    <row r="1085" spans="1:2" s="7" customFormat="1" ht="16.5" customHeight="1">
      <c r="A1085" s="18" t="s">
        <v>1379</v>
      </c>
      <c r="B1085" s="17">
        <v>0</v>
      </c>
    </row>
    <row r="1086" spans="1:2" s="7" customFormat="1" ht="16.5" customHeight="1">
      <c r="A1086" s="16" t="s">
        <v>1380</v>
      </c>
      <c r="B1086" s="17">
        <f>SUM(B1087:B1101)</f>
        <v>594</v>
      </c>
    </row>
    <row r="1087" spans="1:2" s="7" customFormat="1" ht="16.5" customHeight="1">
      <c r="A1087" s="18" t="s">
        <v>548</v>
      </c>
      <c r="B1087" s="17">
        <v>0</v>
      </c>
    </row>
    <row r="1088" spans="1:2" s="7" customFormat="1" ht="16.5" customHeight="1">
      <c r="A1088" s="18" t="s">
        <v>549</v>
      </c>
      <c r="B1088" s="17">
        <v>0</v>
      </c>
    </row>
    <row r="1089" spans="1:2" s="7" customFormat="1" ht="16.5" customHeight="1">
      <c r="A1089" s="18" t="s">
        <v>550</v>
      </c>
      <c r="B1089" s="17">
        <v>0</v>
      </c>
    </row>
    <row r="1090" spans="1:2" s="7" customFormat="1" ht="16.5" customHeight="1">
      <c r="A1090" s="18" t="s">
        <v>1381</v>
      </c>
      <c r="B1090" s="17">
        <v>0</v>
      </c>
    </row>
    <row r="1091" spans="1:2" s="7" customFormat="1" ht="16.5" customHeight="1">
      <c r="A1091" s="18" t="s">
        <v>1382</v>
      </c>
      <c r="B1091" s="17">
        <v>0</v>
      </c>
    </row>
    <row r="1092" spans="1:2" s="7" customFormat="1" ht="16.5" customHeight="1">
      <c r="A1092" s="18" t="s">
        <v>1383</v>
      </c>
      <c r="B1092" s="17">
        <v>0</v>
      </c>
    </row>
    <row r="1093" spans="1:2" s="7" customFormat="1" ht="16.5" customHeight="1">
      <c r="A1093" s="18" t="s">
        <v>1384</v>
      </c>
      <c r="B1093" s="17">
        <v>0</v>
      </c>
    </row>
    <row r="1094" spans="1:2" s="7" customFormat="1" ht="16.5" customHeight="1">
      <c r="A1094" s="18" t="s">
        <v>1385</v>
      </c>
      <c r="B1094" s="17">
        <v>0</v>
      </c>
    </row>
    <row r="1095" spans="1:2" s="7" customFormat="1" ht="16.5" customHeight="1">
      <c r="A1095" s="18" t="s">
        <v>1386</v>
      </c>
      <c r="B1095" s="17">
        <v>0</v>
      </c>
    </row>
    <row r="1096" spans="1:2" s="7" customFormat="1" ht="16.5" customHeight="1">
      <c r="A1096" s="18" t="s">
        <v>1387</v>
      </c>
      <c r="B1096" s="17">
        <v>0</v>
      </c>
    </row>
    <row r="1097" spans="1:2" s="7" customFormat="1" ht="16.5" customHeight="1">
      <c r="A1097" s="18" t="s">
        <v>1388</v>
      </c>
      <c r="B1097" s="17">
        <v>0</v>
      </c>
    </row>
    <row r="1098" spans="1:2" s="7" customFormat="1" ht="16.5" customHeight="1">
      <c r="A1098" s="18" t="s">
        <v>1389</v>
      </c>
      <c r="B1098" s="17">
        <v>0</v>
      </c>
    </row>
    <row r="1099" spans="1:2" s="7" customFormat="1" ht="16.5" customHeight="1">
      <c r="A1099" s="18" t="s">
        <v>1390</v>
      </c>
      <c r="B1099" s="17">
        <v>0</v>
      </c>
    </row>
    <row r="1100" spans="1:2" s="7" customFormat="1" ht="16.5" customHeight="1">
      <c r="A1100" s="18" t="s">
        <v>1391</v>
      </c>
      <c r="B1100" s="17">
        <v>0</v>
      </c>
    </row>
    <row r="1101" spans="1:2" s="7" customFormat="1" ht="16.5" customHeight="1">
      <c r="A1101" s="18" t="s">
        <v>1392</v>
      </c>
      <c r="B1101" s="17">
        <v>594</v>
      </c>
    </row>
    <row r="1102" spans="1:2" s="7" customFormat="1" ht="16.5" customHeight="1">
      <c r="A1102" s="16" t="s">
        <v>1393</v>
      </c>
      <c r="B1102" s="17">
        <f>SUM(B1103:B1106)</f>
        <v>480</v>
      </c>
    </row>
    <row r="1103" spans="1:2" s="7" customFormat="1" ht="16.5" customHeight="1">
      <c r="A1103" s="18" t="s">
        <v>548</v>
      </c>
      <c r="B1103" s="17">
        <v>480</v>
      </c>
    </row>
    <row r="1104" spans="1:2" s="7" customFormat="1" ht="16.5" customHeight="1">
      <c r="A1104" s="18" t="s">
        <v>549</v>
      </c>
      <c r="B1104" s="17">
        <v>0</v>
      </c>
    </row>
    <row r="1105" spans="1:2" s="7" customFormat="1" ht="16.5" customHeight="1">
      <c r="A1105" s="18" t="s">
        <v>550</v>
      </c>
      <c r="B1105" s="17">
        <v>0</v>
      </c>
    </row>
    <row r="1106" spans="1:2" s="7" customFormat="1" ht="16.5" customHeight="1">
      <c r="A1106" s="18" t="s">
        <v>1394</v>
      </c>
      <c r="B1106" s="17">
        <v>0</v>
      </c>
    </row>
    <row r="1107" spans="1:2" s="7" customFormat="1" ht="16.5" customHeight="1">
      <c r="A1107" s="16" t="s">
        <v>1395</v>
      </c>
      <c r="B1107" s="17">
        <f>SUM(B1108:B1120)</f>
        <v>2106</v>
      </c>
    </row>
    <row r="1108" spans="1:2" s="7" customFormat="1" ht="16.5" customHeight="1">
      <c r="A1108" s="18" t="s">
        <v>548</v>
      </c>
      <c r="B1108" s="17">
        <v>1044</v>
      </c>
    </row>
    <row r="1109" spans="1:2" s="7" customFormat="1" ht="16.5" customHeight="1">
      <c r="A1109" s="18" t="s">
        <v>549</v>
      </c>
      <c r="B1109" s="17">
        <v>213</v>
      </c>
    </row>
    <row r="1110" spans="1:2" s="7" customFormat="1" ht="16.5" customHeight="1">
      <c r="A1110" s="18" t="s">
        <v>550</v>
      </c>
      <c r="B1110" s="17">
        <v>0</v>
      </c>
    </row>
    <row r="1111" spans="1:2" s="7" customFormat="1" ht="16.5" customHeight="1">
      <c r="A1111" s="18" t="s">
        <v>1396</v>
      </c>
      <c r="B1111" s="17">
        <v>0</v>
      </c>
    </row>
    <row r="1112" spans="1:2" s="7" customFormat="1" ht="16.5" customHeight="1">
      <c r="A1112" s="18" t="s">
        <v>1397</v>
      </c>
      <c r="B1112" s="17">
        <v>849</v>
      </c>
    </row>
    <row r="1113" spans="1:2" s="7" customFormat="1" ht="16.5" customHeight="1">
      <c r="A1113" s="18" t="s">
        <v>1398</v>
      </c>
      <c r="B1113" s="17">
        <v>0</v>
      </c>
    </row>
    <row r="1114" spans="1:2" s="7" customFormat="1" ht="16.5" customHeight="1">
      <c r="A1114" s="18" t="s">
        <v>1399</v>
      </c>
      <c r="B1114" s="17">
        <v>0</v>
      </c>
    </row>
    <row r="1115" spans="1:2" s="7" customFormat="1" ht="16.5" customHeight="1">
      <c r="A1115" s="18" t="s">
        <v>1400</v>
      </c>
      <c r="B1115" s="17">
        <v>0</v>
      </c>
    </row>
    <row r="1116" spans="1:2" s="7" customFormat="1" ht="16.5" customHeight="1">
      <c r="A1116" s="18" t="s">
        <v>1401</v>
      </c>
      <c r="B1116" s="17">
        <v>0</v>
      </c>
    </row>
    <row r="1117" spans="1:2" s="7" customFormat="1" ht="16.5" customHeight="1">
      <c r="A1117" s="18" t="s">
        <v>1402</v>
      </c>
      <c r="B1117" s="17">
        <v>0</v>
      </c>
    </row>
    <row r="1118" spans="1:2" s="7" customFormat="1" ht="16.5" customHeight="1">
      <c r="A1118" s="18" t="s">
        <v>1348</v>
      </c>
      <c r="B1118" s="17">
        <v>0</v>
      </c>
    </row>
    <row r="1119" spans="1:2" s="7" customFormat="1" ht="16.5" customHeight="1">
      <c r="A1119" s="18" t="s">
        <v>1403</v>
      </c>
      <c r="B1119" s="17">
        <v>0</v>
      </c>
    </row>
    <row r="1120" spans="1:2" s="7" customFormat="1" ht="16.5" customHeight="1">
      <c r="A1120" s="18" t="s">
        <v>1404</v>
      </c>
      <c r="B1120" s="17">
        <v>0</v>
      </c>
    </row>
    <row r="1121" spans="1:2" s="7" customFormat="1" ht="16.5" customHeight="1">
      <c r="A1121" s="16" t="s">
        <v>1405</v>
      </c>
      <c r="B1121" s="17">
        <f>SUM(B1122:B1129)</f>
        <v>950</v>
      </c>
    </row>
    <row r="1122" spans="1:2" s="7" customFormat="1" ht="16.5" customHeight="1">
      <c r="A1122" s="18" t="s">
        <v>548</v>
      </c>
      <c r="B1122" s="17">
        <v>407</v>
      </c>
    </row>
    <row r="1123" spans="1:2" s="7" customFormat="1" ht="16.5" customHeight="1">
      <c r="A1123" s="18" t="s">
        <v>549</v>
      </c>
      <c r="B1123" s="17">
        <v>280</v>
      </c>
    </row>
    <row r="1124" spans="1:2" s="7" customFormat="1" ht="16.5" customHeight="1">
      <c r="A1124" s="18" t="s">
        <v>550</v>
      </c>
      <c r="B1124" s="17">
        <v>0</v>
      </c>
    </row>
    <row r="1125" spans="1:2" s="7" customFormat="1" ht="16.5" customHeight="1">
      <c r="A1125" s="18" t="s">
        <v>1406</v>
      </c>
      <c r="B1125" s="17">
        <v>0</v>
      </c>
    </row>
    <row r="1126" spans="1:2" s="7" customFormat="1" ht="16.5" customHeight="1">
      <c r="A1126" s="18" t="s">
        <v>1407</v>
      </c>
      <c r="B1126" s="17">
        <v>0</v>
      </c>
    </row>
    <row r="1127" spans="1:2" s="7" customFormat="1" ht="16.5" customHeight="1">
      <c r="A1127" s="18" t="s">
        <v>1408</v>
      </c>
      <c r="B1127" s="17">
        <v>0</v>
      </c>
    </row>
    <row r="1128" spans="1:2" s="7" customFormat="1" ht="16.5" customHeight="1">
      <c r="A1128" s="18" t="s">
        <v>1409</v>
      </c>
      <c r="B1128" s="17">
        <v>0</v>
      </c>
    </row>
    <row r="1129" spans="1:2" s="7" customFormat="1" ht="16.5" customHeight="1">
      <c r="A1129" s="18" t="s">
        <v>1410</v>
      </c>
      <c r="B1129" s="17">
        <v>263</v>
      </c>
    </row>
    <row r="1130" spans="1:2" s="7" customFormat="1" ht="16.5" customHeight="1">
      <c r="A1130" s="16" t="s">
        <v>1411</v>
      </c>
      <c r="B1130" s="17">
        <f>SUM(B1131:B1136)</f>
        <v>200</v>
      </c>
    </row>
    <row r="1131" spans="1:2" s="7" customFormat="1" ht="16.5" customHeight="1">
      <c r="A1131" s="18" t="s">
        <v>548</v>
      </c>
      <c r="B1131" s="17">
        <v>184</v>
      </c>
    </row>
    <row r="1132" spans="1:2" s="7" customFormat="1" ht="16.5" customHeight="1">
      <c r="A1132" s="18" t="s">
        <v>549</v>
      </c>
      <c r="B1132" s="17">
        <v>16</v>
      </c>
    </row>
    <row r="1133" spans="1:2" s="7" customFormat="1" ht="16.5" customHeight="1">
      <c r="A1133" s="18" t="s">
        <v>550</v>
      </c>
      <c r="B1133" s="17">
        <v>0</v>
      </c>
    </row>
    <row r="1134" spans="1:2" s="7" customFormat="1" ht="16.5" customHeight="1">
      <c r="A1134" s="18" t="s">
        <v>1412</v>
      </c>
      <c r="B1134" s="17">
        <v>0</v>
      </c>
    </row>
    <row r="1135" spans="1:2" s="7" customFormat="1" ht="17.25" customHeight="1">
      <c r="A1135" s="18" t="s">
        <v>1413</v>
      </c>
      <c r="B1135" s="17">
        <v>0</v>
      </c>
    </row>
    <row r="1136" spans="1:2" s="7" customFormat="1" ht="16.5" customHeight="1">
      <c r="A1136" s="18" t="s">
        <v>1414</v>
      </c>
      <c r="B1136" s="17">
        <v>0</v>
      </c>
    </row>
    <row r="1137" spans="1:2" s="7" customFormat="1" ht="16.5" customHeight="1">
      <c r="A1137" s="16" t="s">
        <v>1415</v>
      </c>
      <c r="B1137" s="17">
        <f>SUM(B1138:B1143)</f>
        <v>26249</v>
      </c>
    </row>
    <row r="1138" spans="1:2" s="7" customFormat="1" ht="16.5" customHeight="1">
      <c r="A1138" s="18" t="s">
        <v>548</v>
      </c>
      <c r="B1138" s="17">
        <v>176</v>
      </c>
    </row>
    <row r="1139" spans="1:2" s="7" customFormat="1" ht="16.5" customHeight="1">
      <c r="A1139" s="18" t="s">
        <v>549</v>
      </c>
      <c r="B1139" s="17">
        <v>10</v>
      </c>
    </row>
    <row r="1140" spans="1:2" s="7" customFormat="1" ht="16.5" customHeight="1">
      <c r="A1140" s="18" t="s">
        <v>550</v>
      </c>
      <c r="B1140" s="17">
        <v>0</v>
      </c>
    </row>
    <row r="1141" spans="1:2" s="7" customFormat="1" ht="16.5" customHeight="1">
      <c r="A1141" s="18" t="s">
        <v>1416</v>
      </c>
      <c r="B1141" s="17">
        <v>0</v>
      </c>
    </row>
    <row r="1142" spans="1:2" s="7" customFormat="1" ht="16.5" customHeight="1">
      <c r="A1142" s="18" t="s">
        <v>1417</v>
      </c>
      <c r="B1142" s="17">
        <v>1576</v>
      </c>
    </row>
    <row r="1143" spans="1:2" s="7" customFormat="1" ht="16.5" customHeight="1">
      <c r="A1143" s="18" t="s">
        <v>1418</v>
      </c>
      <c r="B1143" s="17">
        <v>24487</v>
      </c>
    </row>
    <row r="1144" spans="1:2" s="7" customFormat="1" ht="16.5" customHeight="1">
      <c r="A1144" s="16" t="s">
        <v>1419</v>
      </c>
      <c r="B1144" s="17">
        <f>SUM(B1145:B1150)</f>
        <v>538</v>
      </c>
    </row>
    <row r="1145" spans="1:2" s="7" customFormat="1" ht="16.5" customHeight="1">
      <c r="A1145" s="18" t="s">
        <v>1420</v>
      </c>
      <c r="B1145" s="17">
        <v>0</v>
      </c>
    </row>
    <row r="1146" spans="1:2" s="7" customFormat="1" ht="16.5" customHeight="1">
      <c r="A1146" s="18" t="s">
        <v>1421</v>
      </c>
      <c r="B1146" s="17">
        <v>0</v>
      </c>
    </row>
    <row r="1147" spans="1:2" s="7" customFormat="1" ht="16.5" customHeight="1">
      <c r="A1147" s="18" t="s">
        <v>1422</v>
      </c>
      <c r="B1147" s="17">
        <v>0</v>
      </c>
    </row>
    <row r="1148" spans="1:2" s="7" customFormat="1" ht="16.5" customHeight="1">
      <c r="A1148" s="18" t="s">
        <v>1423</v>
      </c>
      <c r="B1148" s="17">
        <v>0</v>
      </c>
    </row>
    <row r="1149" spans="1:2" s="7" customFormat="1" ht="16.5" customHeight="1">
      <c r="A1149" s="18" t="s">
        <v>1424</v>
      </c>
      <c r="B1149" s="17">
        <v>0</v>
      </c>
    </row>
    <row r="1150" spans="1:2" s="7" customFormat="1" ht="16.5" customHeight="1">
      <c r="A1150" s="18" t="s">
        <v>1425</v>
      </c>
      <c r="B1150" s="17">
        <v>538</v>
      </c>
    </row>
    <row r="1151" spans="1:2" s="7" customFormat="1" ht="16.5" customHeight="1">
      <c r="A1151" s="16" t="s">
        <v>1426</v>
      </c>
      <c r="B1151" s="17">
        <f>SUM(B1152,B1162,B1169,B1175)</f>
        <v>14870</v>
      </c>
    </row>
    <row r="1152" spans="1:2" s="7" customFormat="1" ht="16.5" customHeight="1">
      <c r="A1152" s="16" t="s">
        <v>1427</v>
      </c>
      <c r="B1152" s="17">
        <f>SUM(B1153:B1161)</f>
        <v>1720</v>
      </c>
    </row>
    <row r="1153" spans="1:2" s="7" customFormat="1" ht="16.5" customHeight="1">
      <c r="A1153" s="18" t="s">
        <v>548</v>
      </c>
      <c r="B1153" s="17">
        <v>0</v>
      </c>
    </row>
    <row r="1154" spans="1:2" s="7" customFormat="1" ht="16.5" customHeight="1">
      <c r="A1154" s="18" t="s">
        <v>549</v>
      </c>
      <c r="B1154" s="17">
        <v>0</v>
      </c>
    </row>
    <row r="1155" spans="1:2" s="7" customFormat="1" ht="16.5" customHeight="1">
      <c r="A1155" s="18" t="s">
        <v>550</v>
      </c>
      <c r="B1155" s="17">
        <v>0</v>
      </c>
    </row>
    <row r="1156" spans="1:2" s="7" customFormat="1" ht="16.5" customHeight="1">
      <c r="A1156" s="18" t="s">
        <v>1428</v>
      </c>
      <c r="B1156" s="17">
        <v>0</v>
      </c>
    </row>
    <row r="1157" spans="1:2" s="7" customFormat="1" ht="16.5" customHeight="1">
      <c r="A1157" s="18" t="s">
        <v>1429</v>
      </c>
      <c r="B1157" s="17">
        <v>0</v>
      </c>
    </row>
    <row r="1158" spans="1:2" s="7" customFormat="1" ht="16.5" customHeight="1">
      <c r="A1158" s="18" t="s">
        <v>1430</v>
      </c>
      <c r="B1158" s="17">
        <v>0</v>
      </c>
    </row>
    <row r="1159" spans="1:2" s="7" customFormat="1" ht="16.5" customHeight="1">
      <c r="A1159" s="18" t="s">
        <v>1431</v>
      </c>
      <c r="B1159" s="17">
        <v>0</v>
      </c>
    </row>
    <row r="1160" spans="1:2" s="7" customFormat="1" ht="16.5" customHeight="1">
      <c r="A1160" s="18" t="s">
        <v>557</v>
      </c>
      <c r="B1160" s="17">
        <v>0</v>
      </c>
    </row>
    <row r="1161" spans="1:2" s="7" customFormat="1" ht="16.5" customHeight="1">
      <c r="A1161" s="18" t="s">
        <v>1432</v>
      </c>
      <c r="B1161" s="17">
        <v>1720</v>
      </c>
    </row>
    <row r="1162" spans="1:2" s="7" customFormat="1" ht="16.5" customHeight="1">
      <c r="A1162" s="16" t="s">
        <v>1433</v>
      </c>
      <c r="B1162" s="17">
        <f>SUM(B1163:B1168)</f>
        <v>6091</v>
      </c>
    </row>
    <row r="1163" spans="1:2" s="7" customFormat="1" ht="16.5" customHeight="1">
      <c r="A1163" s="18" t="s">
        <v>548</v>
      </c>
      <c r="B1163" s="17">
        <v>116</v>
      </c>
    </row>
    <row r="1164" spans="1:2" s="7" customFormat="1" ht="16.5" customHeight="1">
      <c r="A1164" s="18" t="s">
        <v>549</v>
      </c>
      <c r="B1164" s="17">
        <v>815</v>
      </c>
    </row>
    <row r="1165" spans="1:2" s="7" customFormat="1" ht="16.5" customHeight="1">
      <c r="A1165" s="18" t="s">
        <v>550</v>
      </c>
      <c r="B1165" s="17">
        <v>0</v>
      </c>
    </row>
    <row r="1166" spans="1:2" s="7" customFormat="1" ht="16.5" customHeight="1">
      <c r="A1166" s="18" t="s">
        <v>1434</v>
      </c>
      <c r="B1166" s="17">
        <v>93</v>
      </c>
    </row>
    <row r="1167" spans="1:2" s="7" customFormat="1" ht="16.5" customHeight="1">
      <c r="A1167" s="18" t="s">
        <v>1435</v>
      </c>
      <c r="B1167" s="17">
        <v>24</v>
      </c>
    </row>
    <row r="1168" spans="1:2" s="7" customFormat="1" ht="16.5" customHeight="1">
      <c r="A1168" s="18" t="s">
        <v>1436</v>
      </c>
      <c r="B1168" s="17">
        <v>5043</v>
      </c>
    </row>
    <row r="1169" spans="1:2" s="7" customFormat="1" ht="16.5" customHeight="1">
      <c r="A1169" s="16" t="s">
        <v>1437</v>
      </c>
      <c r="B1169" s="17">
        <f>SUM(B1170:B1174)</f>
        <v>2876</v>
      </c>
    </row>
    <row r="1170" spans="1:2" s="7" customFormat="1" ht="16.5" customHeight="1">
      <c r="A1170" s="18" t="s">
        <v>548</v>
      </c>
      <c r="B1170" s="17">
        <v>0</v>
      </c>
    </row>
    <row r="1171" spans="1:2" s="7" customFormat="1" ht="16.5" customHeight="1">
      <c r="A1171" s="18" t="s">
        <v>549</v>
      </c>
      <c r="B1171" s="17">
        <v>0</v>
      </c>
    </row>
    <row r="1172" spans="1:2" s="7" customFormat="1" ht="16.5" customHeight="1">
      <c r="A1172" s="18" t="s">
        <v>550</v>
      </c>
      <c r="B1172" s="17">
        <v>0</v>
      </c>
    </row>
    <row r="1173" spans="1:2" s="7" customFormat="1" ht="16.5" customHeight="1">
      <c r="A1173" s="18" t="s">
        <v>1438</v>
      </c>
      <c r="B1173" s="17">
        <v>0</v>
      </c>
    </row>
    <row r="1174" spans="1:2" s="7" customFormat="1" ht="16.5" customHeight="1">
      <c r="A1174" s="18" t="s">
        <v>1439</v>
      </c>
      <c r="B1174" s="17">
        <v>2876</v>
      </c>
    </row>
    <row r="1175" spans="1:2" s="7" customFormat="1" ht="16.5" customHeight="1">
      <c r="A1175" s="16" t="s">
        <v>1440</v>
      </c>
      <c r="B1175" s="17">
        <f>SUM(B1176:B1177)</f>
        <v>4183</v>
      </c>
    </row>
    <row r="1176" spans="1:2" s="7" customFormat="1" ht="16.5" customHeight="1">
      <c r="A1176" s="18" t="s">
        <v>1441</v>
      </c>
      <c r="B1176" s="17">
        <v>6</v>
      </c>
    </row>
    <row r="1177" spans="1:2" s="7" customFormat="1" ht="16.5" customHeight="1">
      <c r="A1177" s="18" t="s">
        <v>1442</v>
      </c>
      <c r="B1177" s="17">
        <v>4177</v>
      </c>
    </row>
    <row r="1178" spans="1:2" s="7" customFormat="1" ht="16.5" customHeight="1">
      <c r="A1178" s="16" t="s">
        <v>1443</v>
      </c>
      <c r="B1178" s="17">
        <f>SUM(B1179,B1186,B1196,B1202,B1205)</f>
        <v>0</v>
      </c>
    </row>
    <row r="1179" spans="1:2" s="7" customFormat="1" ht="16.5" customHeight="1">
      <c r="A1179" s="16" t="s">
        <v>1444</v>
      </c>
      <c r="B1179" s="17">
        <f>SUM(B1180:B1185)</f>
        <v>0</v>
      </c>
    </row>
    <row r="1180" spans="1:2" s="7" customFormat="1" ht="16.5" customHeight="1">
      <c r="A1180" s="18" t="s">
        <v>548</v>
      </c>
      <c r="B1180" s="17">
        <v>0</v>
      </c>
    </row>
    <row r="1181" spans="1:2" s="7" customFormat="1" ht="16.5" customHeight="1">
      <c r="A1181" s="18" t="s">
        <v>549</v>
      </c>
      <c r="B1181" s="17">
        <v>0</v>
      </c>
    </row>
    <row r="1182" spans="1:2" s="7" customFormat="1" ht="16.5" customHeight="1">
      <c r="A1182" s="18" t="s">
        <v>550</v>
      </c>
      <c r="B1182" s="17">
        <v>0</v>
      </c>
    </row>
    <row r="1183" spans="1:2" s="7" customFormat="1" ht="16.5" customHeight="1">
      <c r="A1183" s="18" t="s">
        <v>1445</v>
      </c>
      <c r="B1183" s="17">
        <v>0</v>
      </c>
    </row>
    <row r="1184" spans="1:2" s="7" customFormat="1" ht="16.5" customHeight="1">
      <c r="A1184" s="18" t="s">
        <v>557</v>
      </c>
      <c r="B1184" s="17">
        <v>0</v>
      </c>
    </row>
    <row r="1185" spans="1:2" s="7" customFormat="1" ht="16.5" customHeight="1">
      <c r="A1185" s="18" t="s">
        <v>1446</v>
      </c>
      <c r="B1185" s="17">
        <v>0</v>
      </c>
    </row>
    <row r="1186" spans="1:2" s="7" customFormat="1" ht="16.5" customHeight="1">
      <c r="A1186" s="16" t="s">
        <v>1447</v>
      </c>
      <c r="B1186" s="17">
        <f>SUM(B1187:B1195)</f>
        <v>0</v>
      </c>
    </row>
    <row r="1187" spans="1:2" s="7" customFormat="1" ht="16.5" customHeight="1">
      <c r="A1187" s="18" t="s">
        <v>1448</v>
      </c>
      <c r="B1187" s="17">
        <v>0</v>
      </c>
    </row>
    <row r="1188" spans="1:2" s="7" customFormat="1" ht="16.5" customHeight="1">
      <c r="A1188" s="18" t="s">
        <v>1449</v>
      </c>
      <c r="B1188" s="17">
        <v>0</v>
      </c>
    </row>
    <row r="1189" spans="1:2" s="7" customFormat="1" ht="16.5" customHeight="1">
      <c r="A1189" s="18" t="s">
        <v>1450</v>
      </c>
      <c r="B1189" s="17">
        <v>0</v>
      </c>
    </row>
    <row r="1190" spans="1:2" s="7" customFormat="1" ht="16.5" customHeight="1">
      <c r="A1190" s="18" t="s">
        <v>1451</v>
      </c>
      <c r="B1190" s="17">
        <v>0</v>
      </c>
    </row>
    <row r="1191" spans="1:2" s="7" customFormat="1" ht="16.5" customHeight="1">
      <c r="A1191" s="18" t="s">
        <v>1452</v>
      </c>
      <c r="B1191" s="17">
        <v>0</v>
      </c>
    </row>
    <row r="1192" spans="1:2" s="7" customFormat="1" ht="16.5" customHeight="1">
      <c r="A1192" s="18" t="s">
        <v>1453</v>
      </c>
      <c r="B1192" s="17">
        <v>0</v>
      </c>
    </row>
    <row r="1193" spans="1:2" s="7" customFormat="1" ht="16.5" customHeight="1">
      <c r="A1193" s="18" t="s">
        <v>1454</v>
      </c>
      <c r="B1193" s="17">
        <v>0</v>
      </c>
    </row>
    <row r="1194" spans="1:2" s="7" customFormat="1" ht="16.5" customHeight="1">
      <c r="A1194" s="18" t="s">
        <v>1455</v>
      </c>
      <c r="B1194" s="17">
        <v>0</v>
      </c>
    </row>
    <row r="1195" spans="1:2" s="7" customFormat="1" ht="16.5" customHeight="1">
      <c r="A1195" s="18" t="s">
        <v>1456</v>
      </c>
      <c r="B1195" s="17">
        <v>0</v>
      </c>
    </row>
    <row r="1196" spans="1:2" s="7" customFormat="1" ht="16.5" customHeight="1">
      <c r="A1196" s="16" t="s">
        <v>1457</v>
      </c>
      <c r="B1196" s="17">
        <f>SUM(B1197:B1201)</f>
        <v>0</v>
      </c>
    </row>
    <row r="1197" spans="1:2" s="7" customFormat="1" ht="16.5" customHeight="1">
      <c r="A1197" s="18" t="s">
        <v>1458</v>
      </c>
      <c r="B1197" s="17">
        <v>0</v>
      </c>
    </row>
    <row r="1198" spans="1:2" s="7" customFormat="1" ht="16.5" customHeight="1">
      <c r="A1198" s="18" t="s">
        <v>1459</v>
      </c>
      <c r="B1198" s="17">
        <v>0</v>
      </c>
    </row>
    <row r="1199" spans="1:2" s="7" customFormat="1" ht="16.5" customHeight="1">
      <c r="A1199" s="18" t="s">
        <v>1460</v>
      </c>
      <c r="B1199" s="17">
        <v>0</v>
      </c>
    </row>
    <row r="1200" spans="1:2" s="7" customFormat="1" ht="16.5" customHeight="1">
      <c r="A1200" s="18" t="s">
        <v>1461</v>
      </c>
      <c r="B1200" s="17">
        <v>0</v>
      </c>
    </row>
    <row r="1201" spans="1:2" s="7" customFormat="1" ht="16.5" customHeight="1">
      <c r="A1201" s="18" t="s">
        <v>1462</v>
      </c>
      <c r="B1201" s="17">
        <v>0</v>
      </c>
    </row>
    <row r="1202" spans="1:2" s="7" customFormat="1" ht="16.5" customHeight="1">
      <c r="A1202" s="16" t="s">
        <v>1463</v>
      </c>
      <c r="B1202" s="17">
        <f>SUM(B1203:B1204)</f>
        <v>0</v>
      </c>
    </row>
    <row r="1203" spans="1:2" s="7" customFormat="1" ht="16.5" customHeight="1">
      <c r="A1203" s="18" t="s">
        <v>1464</v>
      </c>
      <c r="B1203" s="17">
        <v>0</v>
      </c>
    </row>
    <row r="1204" spans="1:2" s="7" customFormat="1" ht="16.5" customHeight="1">
      <c r="A1204" s="18" t="s">
        <v>1465</v>
      </c>
      <c r="B1204" s="17">
        <v>0</v>
      </c>
    </row>
    <row r="1205" spans="1:2" s="7" customFormat="1" ht="16.5" customHeight="1">
      <c r="A1205" s="16" t="s">
        <v>1466</v>
      </c>
      <c r="B1205" s="17">
        <f>B1206</f>
        <v>0</v>
      </c>
    </row>
    <row r="1206" spans="1:2" s="7" customFormat="1" ht="16.5" customHeight="1">
      <c r="A1206" s="18" t="s">
        <v>1467</v>
      </c>
      <c r="B1206" s="17">
        <v>0</v>
      </c>
    </row>
    <row r="1207" spans="1:2" s="7" customFormat="1" ht="16.5" customHeight="1">
      <c r="A1207" s="16" t="s">
        <v>1468</v>
      </c>
      <c r="B1207" s="17">
        <f>SUM(B1208:B1216)</f>
        <v>0</v>
      </c>
    </row>
    <row r="1208" spans="1:2" s="7" customFormat="1" ht="16.5" customHeight="1">
      <c r="A1208" s="16" t="s">
        <v>1469</v>
      </c>
      <c r="B1208" s="17">
        <v>0</v>
      </c>
    </row>
    <row r="1209" spans="1:2" s="7" customFormat="1" ht="16.5" customHeight="1">
      <c r="A1209" s="16" t="s">
        <v>1470</v>
      </c>
      <c r="B1209" s="17">
        <v>0</v>
      </c>
    </row>
    <row r="1210" spans="1:2" s="7" customFormat="1" ht="16.5" customHeight="1">
      <c r="A1210" s="16" t="s">
        <v>1471</v>
      </c>
      <c r="B1210" s="17">
        <v>0</v>
      </c>
    </row>
    <row r="1211" spans="1:2" s="7" customFormat="1" ht="16.5" customHeight="1">
      <c r="A1211" s="16" t="s">
        <v>1472</v>
      </c>
      <c r="B1211" s="17">
        <v>0</v>
      </c>
    </row>
    <row r="1212" spans="1:2" s="7" customFormat="1" ht="16.5" customHeight="1">
      <c r="A1212" s="16" t="s">
        <v>1473</v>
      </c>
      <c r="B1212" s="17">
        <v>0</v>
      </c>
    </row>
    <row r="1213" spans="1:2" s="7" customFormat="1" ht="16.5" customHeight="1">
      <c r="A1213" s="16" t="s">
        <v>1213</v>
      </c>
      <c r="B1213" s="17">
        <v>0</v>
      </c>
    </row>
    <row r="1214" spans="1:2" s="7" customFormat="1" ht="16.5" customHeight="1">
      <c r="A1214" s="16" t="s">
        <v>1474</v>
      </c>
      <c r="B1214" s="17">
        <v>0</v>
      </c>
    </row>
    <row r="1215" spans="1:2" s="7" customFormat="1" ht="16.5" customHeight="1">
      <c r="A1215" s="16" t="s">
        <v>1475</v>
      </c>
      <c r="B1215" s="17">
        <v>0</v>
      </c>
    </row>
    <row r="1216" spans="1:2" s="7" customFormat="1" ht="16.5" customHeight="1">
      <c r="A1216" s="16" t="s">
        <v>1476</v>
      </c>
      <c r="B1216" s="17">
        <v>0</v>
      </c>
    </row>
    <row r="1217" spans="1:2" s="7" customFormat="1" ht="16.5" customHeight="1">
      <c r="A1217" s="16" t="s">
        <v>1477</v>
      </c>
      <c r="B1217" s="17">
        <f>SUM(B1218,B1238,B1257,B1266,B1279,B1294)</f>
        <v>4930</v>
      </c>
    </row>
    <row r="1218" spans="1:2" s="7" customFormat="1" ht="16.5" customHeight="1">
      <c r="A1218" s="16" t="s">
        <v>1478</v>
      </c>
      <c r="B1218" s="17">
        <f>SUM(B1219:B1237)</f>
        <v>4532</v>
      </c>
    </row>
    <row r="1219" spans="1:2" s="7" customFormat="1" ht="16.5" customHeight="1">
      <c r="A1219" s="18" t="s">
        <v>548</v>
      </c>
      <c r="B1219" s="17">
        <v>553</v>
      </c>
    </row>
    <row r="1220" spans="1:2" s="7" customFormat="1" ht="16.5" customHeight="1">
      <c r="A1220" s="18" t="s">
        <v>549</v>
      </c>
      <c r="B1220" s="17">
        <v>150</v>
      </c>
    </row>
    <row r="1221" spans="1:2" s="7" customFormat="1" ht="16.5" customHeight="1">
      <c r="A1221" s="18" t="s">
        <v>550</v>
      </c>
      <c r="B1221" s="17">
        <v>0</v>
      </c>
    </row>
    <row r="1222" spans="1:2" s="7" customFormat="1" ht="16.5" customHeight="1">
      <c r="A1222" s="18" t="s">
        <v>1479</v>
      </c>
      <c r="B1222" s="17">
        <v>0</v>
      </c>
    </row>
    <row r="1223" spans="1:2" s="7" customFormat="1" ht="16.5" customHeight="1">
      <c r="A1223" s="18" t="s">
        <v>1480</v>
      </c>
      <c r="B1223" s="17">
        <v>20</v>
      </c>
    </row>
    <row r="1224" spans="1:2" s="7" customFormat="1" ht="16.5" customHeight="1">
      <c r="A1224" s="18" t="s">
        <v>1481</v>
      </c>
      <c r="B1224" s="17">
        <v>0</v>
      </c>
    </row>
    <row r="1225" spans="1:2" s="7" customFormat="1" ht="16.5" customHeight="1">
      <c r="A1225" s="18" t="s">
        <v>1482</v>
      </c>
      <c r="B1225" s="17">
        <v>0</v>
      </c>
    </row>
    <row r="1226" spans="1:2" s="7" customFormat="1" ht="16.5" customHeight="1">
      <c r="A1226" s="18" t="s">
        <v>1483</v>
      </c>
      <c r="B1226" s="17">
        <v>508</v>
      </c>
    </row>
    <row r="1227" spans="1:2" s="7" customFormat="1" ht="16.5" customHeight="1">
      <c r="A1227" s="18" t="s">
        <v>1484</v>
      </c>
      <c r="B1227" s="17">
        <v>0</v>
      </c>
    </row>
    <row r="1228" spans="1:2" s="7" customFormat="1" ht="16.5" customHeight="1">
      <c r="A1228" s="18" t="s">
        <v>1485</v>
      </c>
      <c r="B1228" s="17">
        <v>0</v>
      </c>
    </row>
    <row r="1229" spans="1:2" s="7" customFormat="1" ht="16.5" customHeight="1">
      <c r="A1229" s="18" t="s">
        <v>1486</v>
      </c>
      <c r="B1229" s="17">
        <v>35</v>
      </c>
    </row>
    <row r="1230" spans="1:2" s="7" customFormat="1" ht="16.5" customHeight="1">
      <c r="A1230" s="18" t="s">
        <v>1487</v>
      </c>
      <c r="B1230" s="17">
        <v>0</v>
      </c>
    </row>
    <row r="1231" spans="1:2" s="7" customFormat="1" ht="16.5" customHeight="1">
      <c r="A1231" s="18" t="s">
        <v>2880</v>
      </c>
      <c r="B1231" s="17">
        <v>0</v>
      </c>
    </row>
    <row r="1232" spans="1:2" s="7" customFormat="1" ht="16.5" customHeight="1">
      <c r="A1232" s="18" t="s">
        <v>1488</v>
      </c>
      <c r="B1232" s="17">
        <v>0</v>
      </c>
    </row>
    <row r="1233" spans="1:2" s="7" customFormat="1" ht="16.5" customHeight="1">
      <c r="A1233" s="18" t="s">
        <v>1489</v>
      </c>
      <c r="B1233" s="17">
        <v>0</v>
      </c>
    </row>
    <row r="1234" spans="1:2" s="7" customFormat="1" ht="16.5" customHeight="1">
      <c r="A1234" s="18" t="s">
        <v>1490</v>
      </c>
      <c r="B1234" s="17">
        <v>0</v>
      </c>
    </row>
    <row r="1235" spans="1:2" s="7" customFormat="1" ht="16.5" customHeight="1">
      <c r="A1235" s="18" t="s">
        <v>1491</v>
      </c>
      <c r="B1235" s="17">
        <v>0</v>
      </c>
    </row>
    <row r="1236" spans="1:2" s="7" customFormat="1" ht="16.5" customHeight="1">
      <c r="A1236" s="18" t="s">
        <v>557</v>
      </c>
      <c r="B1236" s="17">
        <v>207</v>
      </c>
    </row>
    <row r="1237" spans="1:2" s="7" customFormat="1" ht="16.5" customHeight="1">
      <c r="A1237" s="18" t="s">
        <v>1492</v>
      </c>
      <c r="B1237" s="17">
        <v>3059</v>
      </c>
    </row>
    <row r="1238" spans="1:2" s="7" customFormat="1" ht="16.5" customHeight="1">
      <c r="A1238" s="16" t="s">
        <v>1493</v>
      </c>
      <c r="B1238" s="17">
        <f>SUM(B1239:B1256)</f>
        <v>0</v>
      </c>
    </row>
    <row r="1239" spans="1:2" s="7" customFormat="1" ht="16.5" customHeight="1">
      <c r="A1239" s="18" t="s">
        <v>548</v>
      </c>
      <c r="B1239" s="17">
        <v>0</v>
      </c>
    </row>
    <row r="1240" spans="1:2" s="7" customFormat="1" ht="16.5" customHeight="1">
      <c r="A1240" s="18" t="s">
        <v>549</v>
      </c>
      <c r="B1240" s="17">
        <v>0</v>
      </c>
    </row>
    <row r="1241" spans="1:2" s="7" customFormat="1" ht="16.5" customHeight="1">
      <c r="A1241" s="18" t="s">
        <v>550</v>
      </c>
      <c r="B1241" s="17">
        <v>0</v>
      </c>
    </row>
    <row r="1242" spans="1:2" s="7" customFormat="1" ht="16.5" customHeight="1">
      <c r="A1242" s="18" t="s">
        <v>1494</v>
      </c>
      <c r="B1242" s="17">
        <v>0</v>
      </c>
    </row>
    <row r="1243" spans="1:2" s="7" customFormat="1" ht="16.5" customHeight="1">
      <c r="A1243" s="18" t="s">
        <v>1495</v>
      </c>
      <c r="B1243" s="17">
        <v>0</v>
      </c>
    </row>
    <row r="1244" spans="1:2" s="7" customFormat="1" ht="16.5" customHeight="1">
      <c r="A1244" s="18" t="s">
        <v>1496</v>
      </c>
      <c r="B1244" s="17">
        <v>0</v>
      </c>
    </row>
    <row r="1245" spans="1:2" s="7" customFormat="1" ht="16.5" customHeight="1">
      <c r="A1245" s="18" t="s">
        <v>1497</v>
      </c>
      <c r="B1245" s="17">
        <v>0</v>
      </c>
    </row>
    <row r="1246" spans="1:2" s="7" customFormat="1" ht="16.5" customHeight="1">
      <c r="A1246" s="18" t="s">
        <v>1498</v>
      </c>
      <c r="B1246" s="17">
        <v>0</v>
      </c>
    </row>
    <row r="1247" spans="1:2" s="7" customFormat="1" ht="16.5" customHeight="1">
      <c r="A1247" s="18" t="s">
        <v>1499</v>
      </c>
      <c r="B1247" s="17">
        <v>0</v>
      </c>
    </row>
    <row r="1248" spans="1:2" s="7" customFormat="1" ht="16.5" customHeight="1">
      <c r="A1248" s="18" t="s">
        <v>1500</v>
      </c>
      <c r="B1248" s="17">
        <v>0</v>
      </c>
    </row>
    <row r="1249" spans="1:2" s="7" customFormat="1" ht="16.5" customHeight="1">
      <c r="A1249" s="18" t="s">
        <v>1501</v>
      </c>
      <c r="B1249" s="17">
        <v>0</v>
      </c>
    </row>
    <row r="1250" spans="1:2" s="7" customFormat="1" ht="16.5" customHeight="1">
      <c r="A1250" s="18" t="s">
        <v>1502</v>
      </c>
      <c r="B1250" s="17">
        <v>0</v>
      </c>
    </row>
    <row r="1251" spans="1:2" s="7" customFormat="1" ht="16.5" customHeight="1">
      <c r="A1251" s="18" t="s">
        <v>1503</v>
      </c>
      <c r="B1251" s="17">
        <v>0</v>
      </c>
    </row>
    <row r="1252" spans="1:2" s="7" customFormat="1" ht="16.5" customHeight="1">
      <c r="A1252" s="18" t="s">
        <v>1504</v>
      </c>
      <c r="B1252" s="17">
        <v>0</v>
      </c>
    </row>
    <row r="1253" spans="1:2" s="7" customFormat="1" ht="16.5" customHeight="1">
      <c r="A1253" s="18" t="s">
        <v>1505</v>
      </c>
      <c r="B1253" s="17">
        <v>0</v>
      </c>
    </row>
    <row r="1254" spans="1:2" s="7" customFormat="1" ht="16.5" customHeight="1">
      <c r="A1254" s="18" t="s">
        <v>1506</v>
      </c>
      <c r="B1254" s="17">
        <v>0</v>
      </c>
    </row>
    <row r="1255" spans="1:2" s="7" customFormat="1" ht="16.5" customHeight="1">
      <c r="A1255" s="18" t="s">
        <v>557</v>
      </c>
      <c r="B1255" s="17">
        <v>0</v>
      </c>
    </row>
    <row r="1256" spans="1:2" s="7" customFormat="1" ht="16.5" customHeight="1">
      <c r="A1256" s="18" t="s">
        <v>1507</v>
      </c>
      <c r="B1256" s="17">
        <v>0</v>
      </c>
    </row>
    <row r="1257" spans="1:2" s="7" customFormat="1" ht="16.5" customHeight="1">
      <c r="A1257" s="16" t="s">
        <v>1508</v>
      </c>
      <c r="B1257" s="17">
        <f>SUM(B1258:B1265)</f>
        <v>115</v>
      </c>
    </row>
    <row r="1258" spans="1:2" s="7" customFormat="1" ht="16.5" customHeight="1">
      <c r="A1258" s="18" t="s">
        <v>548</v>
      </c>
      <c r="B1258" s="17">
        <v>0</v>
      </c>
    </row>
    <row r="1259" spans="1:2" s="7" customFormat="1" ht="16.5" customHeight="1">
      <c r="A1259" s="18" t="s">
        <v>549</v>
      </c>
      <c r="B1259" s="17">
        <v>0</v>
      </c>
    </row>
    <row r="1260" spans="1:2" s="7" customFormat="1" ht="16.5" customHeight="1">
      <c r="A1260" s="18" t="s">
        <v>550</v>
      </c>
      <c r="B1260" s="17">
        <v>0</v>
      </c>
    </row>
    <row r="1261" spans="1:2" s="7" customFormat="1" ht="16.5" customHeight="1">
      <c r="A1261" s="18" t="s">
        <v>1509</v>
      </c>
      <c r="B1261" s="17">
        <v>9</v>
      </c>
    </row>
    <row r="1262" spans="1:2" s="7" customFormat="1" ht="16.5" customHeight="1">
      <c r="A1262" s="18" t="s">
        <v>1510</v>
      </c>
      <c r="B1262" s="17">
        <v>0</v>
      </c>
    </row>
    <row r="1263" spans="1:2" s="7" customFormat="1" ht="16.5" customHeight="1">
      <c r="A1263" s="18" t="s">
        <v>1511</v>
      </c>
      <c r="B1263" s="17">
        <v>0</v>
      </c>
    </row>
    <row r="1264" spans="1:2" s="7" customFormat="1" ht="16.5" customHeight="1">
      <c r="A1264" s="18" t="s">
        <v>557</v>
      </c>
      <c r="B1264" s="17">
        <v>104</v>
      </c>
    </row>
    <row r="1265" spans="1:2" s="7" customFormat="1" ht="16.5" customHeight="1">
      <c r="A1265" s="18" t="s">
        <v>1512</v>
      </c>
      <c r="B1265" s="17">
        <v>2</v>
      </c>
    </row>
    <row r="1266" spans="1:2" s="7" customFormat="1" ht="16.5" customHeight="1">
      <c r="A1266" s="16" t="s">
        <v>1513</v>
      </c>
      <c r="B1266" s="17">
        <f>SUM(B1267:B1278)</f>
        <v>166</v>
      </c>
    </row>
    <row r="1267" spans="1:2" s="7" customFormat="1" ht="16.5" customHeight="1">
      <c r="A1267" s="18" t="s">
        <v>548</v>
      </c>
      <c r="B1267" s="17">
        <v>157</v>
      </c>
    </row>
    <row r="1268" spans="1:2" s="7" customFormat="1" ht="16.5" customHeight="1">
      <c r="A1268" s="18" t="s">
        <v>549</v>
      </c>
      <c r="B1268" s="17">
        <v>9</v>
      </c>
    </row>
    <row r="1269" spans="1:2" s="7" customFormat="1" ht="16.5" customHeight="1">
      <c r="A1269" s="18" t="s">
        <v>550</v>
      </c>
      <c r="B1269" s="17">
        <v>0</v>
      </c>
    </row>
    <row r="1270" spans="1:2" s="7" customFormat="1" ht="16.5" customHeight="1">
      <c r="A1270" s="18" t="s">
        <v>1514</v>
      </c>
      <c r="B1270" s="17">
        <v>0</v>
      </c>
    </row>
    <row r="1271" spans="1:2" s="7" customFormat="1" ht="16.5" customHeight="1">
      <c r="A1271" s="18" t="s">
        <v>1515</v>
      </c>
      <c r="B1271" s="17">
        <v>0</v>
      </c>
    </row>
    <row r="1272" spans="1:2" s="7" customFormat="1" ht="16.5" customHeight="1">
      <c r="A1272" s="18" t="s">
        <v>1516</v>
      </c>
      <c r="B1272" s="17">
        <v>0</v>
      </c>
    </row>
    <row r="1273" spans="1:2" s="7" customFormat="1" ht="16.5" customHeight="1">
      <c r="A1273" s="18" t="s">
        <v>1517</v>
      </c>
      <c r="B1273" s="17">
        <v>0</v>
      </c>
    </row>
    <row r="1274" spans="1:2" s="7" customFormat="1" ht="16.5" customHeight="1">
      <c r="A1274" s="18" t="s">
        <v>1518</v>
      </c>
      <c r="B1274" s="17">
        <v>0</v>
      </c>
    </row>
    <row r="1275" spans="1:2" s="7" customFormat="1" ht="16.5" customHeight="1">
      <c r="A1275" s="18" t="s">
        <v>1519</v>
      </c>
      <c r="B1275" s="17">
        <v>0</v>
      </c>
    </row>
    <row r="1276" spans="1:2" s="7" customFormat="1" ht="16.5" customHeight="1">
      <c r="A1276" s="18" t="s">
        <v>1520</v>
      </c>
      <c r="B1276" s="17">
        <v>0</v>
      </c>
    </row>
    <row r="1277" spans="1:2" s="7" customFormat="1" ht="16.5" customHeight="1">
      <c r="A1277" s="18" t="s">
        <v>1521</v>
      </c>
      <c r="B1277" s="17">
        <v>0</v>
      </c>
    </row>
    <row r="1278" spans="1:2" s="7" customFormat="1" ht="16.5" customHeight="1">
      <c r="A1278" s="18" t="s">
        <v>1522</v>
      </c>
      <c r="B1278" s="17">
        <v>0</v>
      </c>
    </row>
    <row r="1279" spans="1:2" s="7" customFormat="1" ht="16.5" customHeight="1">
      <c r="A1279" s="16" t="s">
        <v>1523</v>
      </c>
      <c r="B1279" s="17">
        <f>SUM(B1280:B1293)</f>
        <v>117</v>
      </c>
    </row>
    <row r="1280" spans="1:2" s="7" customFormat="1" ht="16.5" customHeight="1">
      <c r="A1280" s="18" t="s">
        <v>548</v>
      </c>
      <c r="B1280" s="17">
        <v>0</v>
      </c>
    </row>
    <row r="1281" spans="1:2" s="7" customFormat="1" ht="16.5" customHeight="1">
      <c r="A1281" s="18" t="s">
        <v>549</v>
      </c>
      <c r="B1281" s="17">
        <v>97</v>
      </c>
    </row>
    <row r="1282" spans="1:2" s="7" customFormat="1" ht="16.5" customHeight="1">
      <c r="A1282" s="18" t="s">
        <v>550</v>
      </c>
      <c r="B1282" s="17">
        <v>0</v>
      </c>
    </row>
    <row r="1283" spans="1:2" s="7" customFormat="1" ht="16.5" customHeight="1">
      <c r="A1283" s="18" t="s">
        <v>1524</v>
      </c>
      <c r="B1283" s="17">
        <v>0</v>
      </c>
    </row>
    <row r="1284" spans="1:2" s="7" customFormat="1" ht="16.5" customHeight="1">
      <c r="A1284" s="18" t="s">
        <v>1525</v>
      </c>
      <c r="B1284" s="17">
        <v>0</v>
      </c>
    </row>
    <row r="1285" spans="1:2" s="7" customFormat="1" ht="16.5" customHeight="1">
      <c r="A1285" s="18" t="s">
        <v>1526</v>
      </c>
      <c r="B1285" s="17">
        <v>0</v>
      </c>
    </row>
    <row r="1286" spans="1:2" s="7" customFormat="1" ht="16.5" customHeight="1">
      <c r="A1286" s="18" t="s">
        <v>1527</v>
      </c>
      <c r="B1286" s="17">
        <v>5</v>
      </c>
    </row>
    <row r="1287" spans="1:2" s="7" customFormat="1" ht="16.5" customHeight="1">
      <c r="A1287" s="18" t="s">
        <v>1528</v>
      </c>
      <c r="B1287" s="17">
        <v>10</v>
      </c>
    </row>
    <row r="1288" spans="1:2" s="7" customFormat="1" ht="16.5" customHeight="1">
      <c r="A1288" s="18" t="s">
        <v>1529</v>
      </c>
      <c r="B1288" s="17">
        <v>0</v>
      </c>
    </row>
    <row r="1289" spans="1:2" s="7" customFormat="1" ht="16.5" customHeight="1">
      <c r="A1289" s="18" t="s">
        <v>1530</v>
      </c>
      <c r="B1289" s="17">
        <v>0</v>
      </c>
    </row>
    <row r="1290" spans="1:2" s="7" customFormat="1" ht="16.5" customHeight="1">
      <c r="A1290" s="18" t="s">
        <v>1531</v>
      </c>
      <c r="B1290" s="17">
        <v>0</v>
      </c>
    </row>
    <row r="1291" spans="1:2" s="7" customFormat="1" ht="16.5" customHeight="1">
      <c r="A1291" s="18" t="s">
        <v>1532</v>
      </c>
      <c r="B1291" s="17">
        <v>0</v>
      </c>
    </row>
    <row r="1292" spans="1:2" s="7" customFormat="1" ht="16.5" customHeight="1">
      <c r="A1292" s="18" t="s">
        <v>1533</v>
      </c>
      <c r="B1292" s="17">
        <v>0</v>
      </c>
    </row>
    <row r="1293" spans="1:2" s="7" customFormat="1" ht="16.5" customHeight="1">
      <c r="A1293" s="18" t="s">
        <v>1534</v>
      </c>
      <c r="B1293" s="17">
        <v>5</v>
      </c>
    </row>
    <row r="1294" spans="1:2" s="7" customFormat="1" ht="16.5" customHeight="1">
      <c r="A1294" s="16" t="s">
        <v>1535</v>
      </c>
      <c r="B1294" s="17">
        <f>B1295</f>
        <v>0</v>
      </c>
    </row>
    <row r="1295" spans="1:2" s="7" customFormat="1" ht="16.5" customHeight="1">
      <c r="A1295" s="18" t="s">
        <v>1536</v>
      </c>
      <c r="B1295" s="17">
        <v>0</v>
      </c>
    </row>
    <row r="1296" spans="1:2" s="7" customFormat="1" ht="16.5" customHeight="1">
      <c r="A1296" s="16" t="s">
        <v>1537</v>
      </c>
      <c r="B1296" s="17">
        <f>SUM(B1297,B1306,B1310)</f>
        <v>47675</v>
      </c>
    </row>
    <row r="1297" spans="1:2" s="7" customFormat="1" ht="16.5" customHeight="1">
      <c r="A1297" s="16" t="s">
        <v>1538</v>
      </c>
      <c r="B1297" s="17">
        <f>SUM(B1298:B1305)</f>
        <v>34233</v>
      </c>
    </row>
    <row r="1298" spans="1:2" s="7" customFormat="1" ht="16.5" customHeight="1">
      <c r="A1298" s="18" t="s">
        <v>1539</v>
      </c>
      <c r="B1298" s="17">
        <v>0</v>
      </c>
    </row>
    <row r="1299" spans="1:2" s="7" customFormat="1" ht="16.5" customHeight="1">
      <c r="A1299" s="18" t="s">
        <v>1540</v>
      </c>
      <c r="B1299" s="17">
        <v>0</v>
      </c>
    </row>
    <row r="1300" spans="1:2" s="7" customFormat="1" ht="16.5" customHeight="1">
      <c r="A1300" s="18" t="s">
        <v>1541</v>
      </c>
      <c r="B1300" s="17">
        <v>6048</v>
      </c>
    </row>
    <row r="1301" spans="1:2" s="7" customFormat="1" ht="16.5" customHeight="1">
      <c r="A1301" s="18" t="s">
        <v>1542</v>
      </c>
      <c r="B1301" s="17">
        <v>0</v>
      </c>
    </row>
    <row r="1302" spans="1:2" s="7" customFormat="1" ht="16.5" customHeight="1">
      <c r="A1302" s="18" t="s">
        <v>1543</v>
      </c>
      <c r="B1302" s="17">
        <v>24</v>
      </c>
    </row>
    <row r="1303" spans="1:2" s="7" customFormat="1" ht="16.5" customHeight="1">
      <c r="A1303" s="18" t="s">
        <v>1544</v>
      </c>
      <c r="B1303" s="17">
        <v>917</v>
      </c>
    </row>
    <row r="1304" spans="1:2" s="7" customFormat="1" ht="16.5" customHeight="1">
      <c r="A1304" s="18" t="s">
        <v>1545</v>
      </c>
      <c r="B1304" s="17">
        <v>396</v>
      </c>
    </row>
    <row r="1305" spans="1:2" s="7" customFormat="1" ht="16.5" customHeight="1">
      <c r="A1305" s="18" t="s">
        <v>1546</v>
      </c>
      <c r="B1305" s="17">
        <v>26848</v>
      </c>
    </row>
    <row r="1306" spans="1:2" s="7" customFormat="1" ht="16.5" customHeight="1">
      <c r="A1306" s="16" t="s">
        <v>1547</v>
      </c>
      <c r="B1306" s="17">
        <f>SUM(B1307:B1309)</f>
        <v>10472</v>
      </c>
    </row>
    <row r="1307" spans="1:2" s="7" customFormat="1" ht="16.5" customHeight="1">
      <c r="A1307" s="18" t="s">
        <v>1548</v>
      </c>
      <c r="B1307" s="17">
        <v>6664</v>
      </c>
    </row>
    <row r="1308" spans="1:2" s="7" customFormat="1" ht="16.5" customHeight="1">
      <c r="A1308" s="18" t="s">
        <v>1549</v>
      </c>
      <c r="B1308" s="17">
        <v>0</v>
      </c>
    </row>
    <row r="1309" spans="1:2" s="7" customFormat="1" ht="16.5" customHeight="1">
      <c r="A1309" s="18" t="s">
        <v>1550</v>
      </c>
      <c r="B1309" s="17">
        <v>3808</v>
      </c>
    </row>
    <row r="1310" spans="1:2" s="7" customFormat="1" ht="16.5" customHeight="1">
      <c r="A1310" s="16" t="s">
        <v>1551</v>
      </c>
      <c r="B1310" s="17">
        <f>SUM(B1311:B1313)</f>
        <v>2970</v>
      </c>
    </row>
    <row r="1311" spans="1:2" s="7" customFormat="1" ht="16.5" customHeight="1">
      <c r="A1311" s="18" t="s">
        <v>1552</v>
      </c>
      <c r="B1311" s="17">
        <v>89</v>
      </c>
    </row>
    <row r="1312" spans="1:2" s="7" customFormat="1" ht="16.5" customHeight="1">
      <c r="A1312" s="18" t="s">
        <v>1553</v>
      </c>
      <c r="B1312" s="17">
        <v>1033</v>
      </c>
    </row>
    <row r="1313" spans="1:2" s="7" customFormat="1" ht="16.5" customHeight="1">
      <c r="A1313" s="18" t="s">
        <v>1554</v>
      </c>
      <c r="B1313" s="17">
        <v>1848</v>
      </c>
    </row>
    <row r="1314" spans="1:2" s="7" customFormat="1" ht="16.5" customHeight="1">
      <c r="A1314" s="16" t="s">
        <v>1555</v>
      </c>
      <c r="B1314" s="17">
        <f>SUM(B1315,B1330,B1344,B1349,B1355)</f>
        <v>1412</v>
      </c>
    </row>
    <row r="1315" spans="1:2" s="7" customFormat="1" ht="16.5" customHeight="1">
      <c r="A1315" s="16" t="s">
        <v>1556</v>
      </c>
      <c r="B1315" s="17">
        <f>SUM(B1316:B1329)</f>
        <v>191</v>
      </c>
    </row>
    <row r="1316" spans="1:2" s="7" customFormat="1" ht="16.5" customHeight="1">
      <c r="A1316" s="18" t="s">
        <v>548</v>
      </c>
      <c r="B1316" s="17">
        <v>0</v>
      </c>
    </row>
    <row r="1317" spans="1:2" s="7" customFormat="1" ht="16.5" customHeight="1">
      <c r="A1317" s="18" t="s">
        <v>549</v>
      </c>
      <c r="B1317" s="17">
        <v>0</v>
      </c>
    </row>
    <row r="1318" spans="1:2" s="7" customFormat="1" ht="16.5" customHeight="1">
      <c r="A1318" s="18" t="s">
        <v>550</v>
      </c>
      <c r="B1318" s="17">
        <v>0</v>
      </c>
    </row>
    <row r="1319" spans="1:2" s="7" customFormat="1" ht="16.5" customHeight="1">
      <c r="A1319" s="18" t="s">
        <v>1557</v>
      </c>
      <c r="B1319" s="17">
        <v>0</v>
      </c>
    </row>
    <row r="1320" spans="1:2" s="7" customFormat="1" ht="16.5" customHeight="1">
      <c r="A1320" s="18" t="s">
        <v>1558</v>
      </c>
      <c r="B1320" s="17">
        <v>0</v>
      </c>
    </row>
    <row r="1321" spans="1:2" s="7" customFormat="1" ht="16.5" customHeight="1">
      <c r="A1321" s="18" t="s">
        <v>1559</v>
      </c>
      <c r="B1321" s="17">
        <v>0</v>
      </c>
    </row>
    <row r="1322" spans="1:2" s="7" customFormat="1" ht="16.5" customHeight="1">
      <c r="A1322" s="18" t="s">
        <v>1560</v>
      </c>
      <c r="B1322" s="17">
        <v>0</v>
      </c>
    </row>
    <row r="1323" spans="1:2" s="7" customFormat="1" ht="16.5" customHeight="1">
      <c r="A1323" s="18" t="s">
        <v>1561</v>
      </c>
      <c r="B1323" s="17">
        <v>0</v>
      </c>
    </row>
    <row r="1324" spans="1:2" s="7" customFormat="1" ht="16.5" customHeight="1">
      <c r="A1324" s="18" t="s">
        <v>1562</v>
      </c>
      <c r="B1324" s="17">
        <v>0</v>
      </c>
    </row>
    <row r="1325" spans="1:2" s="7" customFormat="1" ht="16.5" customHeight="1">
      <c r="A1325" s="18" t="s">
        <v>1563</v>
      </c>
      <c r="B1325" s="17">
        <v>0</v>
      </c>
    </row>
    <row r="1326" spans="1:2" s="7" customFormat="1" ht="16.5" customHeight="1">
      <c r="A1326" s="18" t="s">
        <v>1564</v>
      </c>
      <c r="B1326" s="17">
        <v>0</v>
      </c>
    </row>
    <row r="1327" spans="1:2" s="7" customFormat="1" ht="16.5" customHeight="1">
      <c r="A1327" s="18" t="s">
        <v>1565</v>
      </c>
      <c r="B1327" s="17">
        <v>0</v>
      </c>
    </row>
    <row r="1328" spans="1:2" s="7" customFormat="1" ht="16.5" customHeight="1">
      <c r="A1328" s="18" t="s">
        <v>557</v>
      </c>
      <c r="B1328" s="17">
        <v>1</v>
      </c>
    </row>
    <row r="1329" spans="1:2" s="7" customFormat="1" ht="16.5" customHeight="1">
      <c r="A1329" s="18" t="s">
        <v>1566</v>
      </c>
      <c r="B1329" s="17">
        <v>190</v>
      </c>
    </row>
    <row r="1330" spans="1:2" s="7" customFormat="1" ht="16.5" customHeight="1">
      <c r="A1330" s="16" t="s">
        <v>1567</v>
      </c>
      <c r="B1330" s="17">
        <f>SUM(B1331:B1343)</f>
        <v>958</v>
      </c>
    </row>
    <row r="1331" spans="1:2" s="7" customFormat="1" ht="16.5" customHeight="1">
      <c r="A1331" s="18" t="s">
        <v>548</v>
      </c>
      <c r="B1331" s="17">
        <v>0</v>
      </c>
    </row>
    <row r="1332" spans="1:2" s="7" customFormat="1" ht="16.5" customHeight="1">
      <c r="A1332" s="18" t="s">
        <v>549</v>
      </c>
      <c r="B1332" s="17">
        <v>0</v>
      </c>
    </row>
    <row r="1333" spans="1:2" s="7" customFormat="1" ht="16.5" customHeight="1">
      <c r="A1333" s="18" t="s">
        <v>550</v>
      </c>
      <c r="B1333" s="17">
        <v>0</v>
      </c>
    </row>
    <row r="1334" spans="1:2" s="7" customFormat="1" ht="16.5" customHeight="1">
      <c r="A1334" s="18" t="s">
        <v>1568</v>
      </c>
      <c r="B1334" s="17">
        <v>0</v>
      </c>
    </row>
    <row r="1335" spans="1:2" s="7" customFormat="1" ht="16.5" customHeight="1">
      <c r="A1335" s="18" t="s">
        <v>1569</v>
      </c>
      <c r="B1335" s="17">
        <v>159</v>
      </c>
    </row>
    <row r="1336" spans="1:2" s="7" customFormat="1" ht="16.5" customHeight="1">
      <c r="A1336" s="18" t="s">
        <v>1570</v>
      </c>
      <c r="B1336" s="17">
        <v>0</v>
      </c>
    </row>
    <row r="1337" spans="1:2" s="7" customFormat="1" ht="16.5" customHeight="1">
      <c r="A1337" s="18" t="s">
        <v>1571</v>
      </c>
      <c r="B1337" s="17">
        <v>0</v>
      </c>
    </row>
    <row r="1338" spans="1:2" s="7" customFormat="1" ht="16.5" customHeight="1">
      <c r="A1338" s="18" t="s">
        <v>1572</v>
      </c>
      <c r="B1338" s="17">
        <v>0</v>
      </c>
    </row>
    <row r="1339" spans="1:2" s="7" customFormat="1" ht="16.5" customHeight="1">
      <c r="A1339" s="18" t="s">
        <v>1573</v>
      </c>
      <c r="B1339" s="17">
        <v>0</v>
      </c>
    </row>
    <row r="1340" spans="1:2" s="7" customFormat="1" ht="16.5" customHeight="1">
      <c r="A1340" s="18" t="s">
        <v>1574</v>
      </c>
      <c r="B1340" s="17">
        <v>799</v>
      </c>
    </row>
    <row r="1341" spans="1:2" s="7" customFormat="1" ht="16.5" customHeight="1">
      <c r="A1341" s="18" t="s">
        <v>1575</v>
      </c>
      <c r="B1341" s="17">
        <v>0</v>
      </c>
    </row>
    <row r="1342" spans="1:2" s="7" customFormat="1" ht="16.5" customHeight="1">
      <c r="A1342" s="18" t="s">
        <v>557</v>
      </c>
      <c r="B1342" s="17">
        <v>0</v>
      </c>
    </row>
    <row r="1343" spans="1:2" s="7" customFormat="1" ht="16.5" customHeight="1">
      <c r="A1343" s="18" t="s">
        <v>1576</v>
      </c>
      <c r="B1343" s="17">
        <v>0</v>
      </c>
    </row>
    <row r="1344" spans="1:2" s="7" customFormat="1" ht="16.5" customHeight="1">
      <c r="A1344" s="16" t="s">
        <v>1577</v>
      </c>
      <c r="B1344" s="17">
        <f>SUM(B1345:B1348)</f>
        <v>170</v>
      </c>
    </row>
    <row r="1345" spans="1:2" s="7" customFormat="1" ht="16.5" customHeight="1">
      <c r="A1345" s="18" t="s">
        <v>1578</v>
      </c>
      <c r="B1345" s="17">
        <v>0</v>
      </c>
    </row>
    <row r="1346" spans="1:2" s="7" customFormat="1" ht="16.5" customHeight="1">
      <c r="A1346" s="18" t="s">
        <v>1579</v>
      </c>
      <c r="B1346" s="17">
        <v>0</v>
      </c>
    </row>
    <row r="1347" spans="1:2" s="7" customFormat="1" ht="16.5" customHeight="1">
      <c r="A1347" s="18" t="s">
        <v>1580</v>
      </c>
      <c r="B1347" s="17">
        <v>0</v>
      </c>
    </row>
    <row r="1348" spans="1:2" s="7" customFormat="1" ht="16.5" customHeight="1">
      <c r="A1348" s="18" t="s">
        <v>1581</v>
      </c>
      <c r="B1348" s="17">
        <v>170</v>
      </c>
    </row>
    <row r="1349" spans="1:2" s="7" customFormat="1" ht="16.5" customHeight="1">
      <c r="A1349" s="16" t="s">
        <v>1582</v>
      </c>
      <c r="B1349" s="17">
        <f>SUM(B1350:B1354)</f>
        <v>0</v>
      </c>
    </row>
    <row r="1350" spans="1:2" s="7" customFormat="1" ht="16.5" customHeight="1">
      <c r="A1350" s="18" t="s">
        <v>1583</v>
      </c>
      <c r="B1350" s="17">
        <v>0</v>
      </c>
    </row>
    <row r="1351" spans="1:2" s="7" customFormat="1" ht="16.5" customHeight="1">
      <c r="A1351" s="18" t="s">
        <v>1584</v>
      </c>
      <c r="B1351" s="17">
        <v>0</v>
      </c>
    </row>
    <row r="1352" spans="1:2" s="7" customFormat="1" ht="16.5" customHeight="1">
      <c r="A1352" s="18" t="s">
        <v>1585</v>
      </c>
      <c r="B1352" s="17">
        <v>0</v>
      </c>
    </row>
    <row r="1353" spans="1:2" s="7" customFormat="1" ht="16.5" customHeight="1">
      <c r="A1353" s="18" t="s">
        <v>1586</v>
      </c>
      <c r="B1353" s="17">
        <v>0</v>
      </c>
    </row>
    <row r="1354" spans="1:2" s="7" customFormat="1" ht="16.5" customHeight="1">
      <c r="A1354" s="18" t="s">
        <v>1587</v>
      </c>
      <c r="B1354" s="17">
        <v>0</v>
      </c>
    </row>
    <row r="1355" spans="1:2" s="7" customFormat="1" ht="16.5" customHeight="1">
      <c r="A1355" s="16" t="s">
        <v>1588</v>
      </c>
      <c r="B1355" s="17">
        <f>SUM(B1356:B1366)</f>
        <v>93</v>
      </c>
    </row>
    <row r="1356" spans="1:2" s="7" customFormat="1" ht="16.5" customHeight="1">
      <c r="A1356" s="18" t="s">
        <v>1589</v>
      </c>
      <c r="B1356" s="17">
        <v>0</v>
      </c>
    </row>
    <row r="1357" spans="1:2" s="7" customFormat="1" ht="16.5" customHeight="1">
      <c r="A1357" s="18" t="s">
        <v>1590</v>
      </c>
      <c r="B1357" s="17">
        <v>0</v>
      </c>
    </row>
    <row r="1358" spans="1:2" s="7" customFormat="1" ht="16.5" customHeight="1">
      <c r="A1358" s="18" t="s">
        <v>1591</v>
      </c>
      <c r="B1358" s="17">
        <v>0</v>
      </c>
    </row>
    <row r="1359" spans="1:2" s="7" customFormat="1" ht="16.5" customHeight="1">
      <c r="A1359" s="18" t="s">
        <v>1592</v>
      </c>
      <c r="B1359" s="17">
        <v>0</v>
      </c>
    </row>
    <row r="1360" spans="1:2" s="7" customFormat="1" ht="16.5" customHeight="1">
      <c r="A1360" s="18" t="s">
        <v>1593</v>
      </c>
      <c r="B1360" s="17">
        <v>0</v>
      </c>
    </row>
    <row r="1361" spans="1:2" s="7" customFormat="1" ht="16.5" customHeight="1">
      <c r="A1361" s="18" t="s">
        <v>1594</v>
      </c>
      <c r="B1361" s="17">
        <v>0</v>
      </c>
    </row>
    <row r="1362" spans="1:2" s="7" customFormat="1" ht="16.5" customHeight="1">
      <c r="A1362" s="18" t="s">
        <v>1595</v>
      </c>
      <c r="B1362" s="17">
        <v>0</v>
      </c>
    </row>
    <row r="1363" spans="1:2" s="7" customFormat="1" ht="16.5" customHeight="1">
      <c r="A1363" s="18" t="s">
        <v>1596</v>
      </c>
      <c r="B1363" s="17">
        <v>0</v>
      </c>
    </row>
    <row r="1364" spans="1:2" s="7" customFormat="1" ht="16.5" customHeight="1">
      <c r="A1364" s="18" t="s">
        <v>1597</v>
      </c>
      <c r="B1364" s="17">
        <v>0</v>
      </c>
    </row>
    <row r="1365" spans="1:2" s="7" customFormat="1" ht="16.5" customHeight="1">
      <c r="A1365" s="18" t="s">
        <v>1598</v>
      </c>
      <c r="B1365" s="17">
        <v>0</v>
      </c>
    </row>
    <row r="1366" spans="1:2" s="7" customFormat="1" ht="16.5" customHeight="1">
      <c r="A1366" s="18" t="s">
        <v>1599</v>
      </c>
      <c r="B1366" s="17">
        <v>93</v>
      </c>
    </row>
    <row r="1367" spans="1:2" s="7" customFormat="1" ht="16.5" customHeight="1">
      <c r="A1367" s="16" t="s">
        <v>1600</v>
      </c>
      <c r="B1367" s="17">
        <f>B1368</f>
        <v>6621</v>
      </c>
    </row>
    <row r="1368" spans="1:2" s="7" customFormat="1" ht="16.5" customHeight="1">
      <c r="A1368" s="16" t="s">
        <v>1601</v>
      </c>
      <c r="B1368" s="17">
        <f>B1369</f>
        <v>6621</v>
      </c>
    </row>
    <row r="1369" spans="1:2" s="7" customFormat="1" ht="16.5" customHeight="1">
      <c r="A1369" s="18" t="s">
        <v>1602</v>
      </c>
      <c r="B1369" s="17">
        <v>6621</v>
      </c>
    </row>
    <row r="1370" spans="1:2" s="7" customFormat="1" ht="16.5" customHeight="1">
      <c r="A1370" s="16" t="s">
        <v>1603</v>
      </c>
      <c r="B1370" s="17">
        <f>SUM(B1371,B1372,B1373)</f>
        <v>20564</v>
      </c>
    </row>
    <row r="1371" spans="1:2" s="7" customFormat="1" ht="16.5" customHeight="1">
      <c r="A1371" s="16" t="s">
        <v>2881</v>
      </c>
      <c r="B1371" s="17">
        <v>0</v>
      </c>
    </row>
    <row r="1372" spans="1:2" s="7" customFormat="1" ht="16.5" customHeight="1">
      <c r="A1372" s="16" t="s">
        <v>2882</v>
      </c>
      <c r="B1372" s="17">
        <v>0</v>
      </c>
    </row>
    <row r="1373" spans="1:2" s="7" customFormat="1" ht="16.5" customHeight="1">
      <c r="A1373" s="16" t="s">
        <v>1604</v>
      </c>
      <c r="B1373" s="17">
        <f>SUM(B1374:B1377)</f>
        <v>20564</v>
      </c>
    </row>
    <row r="1374" spans="1:2" s="7" customFormat="1" ht="16.5" customHeight="1">
      <c r="A1374" s="18" t="s">
        <v>1605</v>
      </c>
      <c r="B1374" s="17">
        <v>19891</v>
      </c>
    </row>
    <row r="1375" spans="1:2" s="7" customFormat="1" ht="16.5" customHeight="1">
      <c r="A1375" s="18" t="s">
        <v>1606</v>
      </c>
      <c r="B1375" s="17">
        <v>0</v>
      </c>
    </row>
    <row r="1376" spans="1:2" s="7" customFormat="1" ht="16.5" customHeight="1">
      <c r="A1376" s="18" t="s">
        <v>1607</v>
      </c>
      <c r="B1376" s="17">
        <v>0</v>
      </c>
    </row>
    <row r="1377" spans="1:2" s="7" customFormat="1" ht="16.5" customHeight="1">
      <c r="A1377" s="18" t="s">
        <v>1608</v>
      </c>
      <c r="B1377" s="17">
        <v>673</v>
      </c>
    </row>
    <row r="1378" spans="1:2" s="7" customFormat="1" ht="17.25" customHeight="1">
      <c r="A1378" s="16" t="s">
        <v>1609</v>
      </c>
      <c r="B1378" s="17">
        <f>B1379+B1380+B1381</f>
        <v>0</v>
      </c>
    </row>
    <row r="1379" spans="1:2" s="7" customFormat="1" ht="16.5" customHeight="1">
      <c r="A1379" s="16" t="s">
        <v>2883</v>
      </c>
      <c r="B1379" s="17">
        <v>0</v>
      </c>
    </row>
    <row r="1380" spans="1:2" s="7" customFormat="1" ht="16.5" customHeight="1">
      <c r="A1380" s="16" t="s">
        <v>2884</v>
      </c>
      <c r="B1380" s="17">
        <v>0</v>
      </c>
    </row>
    <row r="1381" spans="1:2" ht="14.25">
      <c r="A1381" s="16" t="s">
        <v>1610</v>
      </c>
      <c r="B1381" s="17">
        <v>0</v>
      </c>
    </row>
    <row r="1382" spans="1:2" ht="14.25">
      <c r="A1382" s="15" t="s">
        <v>1611</v>
      </c>
      <c r="B1382" s="19">
        <v>644150</v>
      </c>
    </row>
  </sheetData>
  <sheetProtection/>
  <mergeCells count="2">
    <mergeCell ref="A1:B1"/>
    <mergeCell ref="A2:B2"/>
  </mergeCells>
  <printOptions/>
  <pageMargins left="1.1023622047244095" right="0.31496062992125984" top="1.1811023622047245" bottom="0.5905511811023623" header="0.3937007874015748" footer="0.3937007874015748"/>
  <pageSetup firstPageNumber="35" useFirstPageNumber="1" horizontalDpi="600" verticalDpi="600" orientation="portrait" pageOrder="overThenDown" paperSize="12" r:id="rId1"/>
  <headerFooter alignWithMargins="0">
    <oddFooter>&amp;C &amp;P</oddFooter>
  </headerFooter>
</worksheet>
</file>

<file path=xl/worksheets/sheet5.xml><?xml version="1.0" encoding="utf-8"?>
<worksheet xmlns="http://schemas.openxmlformats.org/spreadsheetml/2006/main" xmlns:r="http://schemas.openxmlformats.org/officeDocument/2006/relationships">
  <dimension ref="A1:B1382"/>
  <sheetViews>
    <sheetView showGridLines="0" showZeros="0" zoomScalePageLayoutView="0" workbookViewId="0" topLeftCell="A1">
      <selection activeCell="B11" sqref="B11"/>
    </sheetView>
  </sheetViews>
  <sheetFormatPr defaultColWidth="9.140625" defaultRowHeight="15"/>
  <cols>
    <col min="1" max="1" width="52.28125" style="7" customWidth="1"/>
    <col min="2" max="2" width="29.421875" style="7" customWidth="1"/>
    <col min="3" max="16384" width="9.140625" style="20" customWidth="1"/>
  </cols>
  <sheetData>
    <row r="1" spans="1:2" s="7" customFormat="1" ht="28.5" customHeight="1">
      <c r="A1" s="49" t="s">
        <v>2885</v>
      </c>
      <c r="B1" s="49"/>
    </row>
    <row r="2" spans="1:2" s="7" customFormat="1" ht="16.5" customHeight="1">
      <c r="A2" s="50" t="s">
        <v>0</v>
      </c>
      <c r="B2" s="50"/>
    </row>
    <row r="3" spans="1:2" s="7" customFormat="1" ht="16.5" customHeight="1">
      <c r="A3" s="15" t="s">
        <v>1</v>
      </c>
      <c r="B3" s="15" t="s">
        <v>2</v>
      </c>
    </row>
    <row r="4" spans="1:2" s="7" customFormat="1" ht="16.5" customHeight="1">
      <c r="A4" s="16" t="s">
        <v>546</v>
      </c>
      <c r="B4" s="17">
        <f>SUM(B5,B17,B26,B38,B50,B61,B72,B84,B93,B103,B118,B127,B138,B150,B160,B173,B180,B187,B196,B202,B209,B217,B224,B230,B236,B242,B248,B254)</f>
        <v>31449</v>
      </c>
    </row>
    <row r="5" spans="1:2" s="7" customFormat="1" ht="16.5" customHeight="1">
      <c r="A5" s="16" t="s">
        <v>547</v>
      </c>
      <c r="B5" s="17">
        <f>SUM(B6:B16)</f>
        <v>1220</v>
      </c>
    </row>
    <row r="6" spans="1:2" s="7" customFormat="1" ht="16.5" customHeight="1">
      <c r="A6" s="18" t="s">
        <v>548</v>
      </c>
      <c r="B6" s="17">
        <v>896</v>
      </c>
    </row>
    <row r="7" spans="1:2" s="7" customFormat="1" ht="16.5" customHeight="1">
      <c r="A7" s="18" t="s">
        <v>549</v>
      </c>
      <c r="B7" s="17">
        <v>324</v>
      </c>
    </row>
    <row r="8" spans="1:2" s="7" customFormat="1" ht="16.5" customHeight="1">
      <c r="A8" s="18" t="s">
        <v>550</v>
      </c>
      <c r="B8" s="17">
        <v>0</v>
      </c>
    </row>
    <row r="9" spans="1:2" s="7" customFormat="1" ht="16.5" customHeight="1">
      <c r="A9" s="18" t="s">
        <v>551</v>
      </c>
      <c r="B9" s="17">
        <v>0</v>
      </c>
    </row>
    <row r="10" spans="1:2" s="7" customFormat="1" ht="16.5" customHeight="1">
      <c r="A10" s="18" t="s">
        <v>552</v>
      </c>
      <c r="B10" s="17">
        <v>0</v>
      </c>
    </row>
    <row r="11" spans="1:2" s="7" customFormat="1" ht="16.5" customHeight="1">
      <c r="A11" s="18" t="s">
        <v>553</v>
      </c>
      <c r="B11" s="17">
        <v>0</v>
      </c>
    </row>
    <row r="12" spans="1:2" s="7" customFormat="1" ht="16.5" customHeight="1">
      <c r="A12" s="18" t="s">
        <v>554</v>
      </c>
      <c r="B12" s="17">
        <v>0</v>
      </c>
    </row>
    <row r="13" spans="1:2" s="7" customFormat="1" ht="16.5" customHeight="1">
      <c r="A13" s="18" t="s">
        <v>555</v>
      </c>
      <c r="B13" s="17">
        <v>0</v>
      </c>
    </row>
    <row r="14" spans="1:2" s="7" customFormat="1" ht="16.5" customHeight="1">
      <c r="A14" s="18" t="s">
        <v>556</v>
      </c>
      <c r="B14" s="17">
        <v>0</v>
      </c>
    </row>
    <row r="15" spans="1:2" s="7" customFormat="1" ht="16.5" customHeight="1">
      <c r="A15" s="18" t="s">
        <v>557</v>
      </c>
      <c r="B15" s="17">
        <v>0</v>
      </c>
    </row>
    <row r="16" spans="1:2" s="7" customFormat="1" ht="16.5" customHeight="1">
      <c r="A16" s="18" t="s">
        <v>558</v>
      </c>
      <c r="B16" s="17">
        <v>0</v>
      </c>
    </row>
    <row r="17" spans="1:2" s="7" customFormat="1" ht="16.5" customHeight="1">
      <c r="A17" s="16" t="s">
        <v>559</v>
      </c>
      <c r="B17" s="17">
        <f>SUM(B18:B25)</f>
        <v>817</v>
      </c>
    </row>
    <row r="18" spans="1:2" s="7" customFormat="1" ht="16.5" customHeight="1">
      <c r="A18" s="18" t="s">
        <v>548</v>
      </c>
      <c r="B18" s="17">
        <v>591</v>
      </c>
    </row>
    <row r="19" spans="1:2" s="7" customFormat="1" ht="16.5" customHeight="1">
      <c r="A19" s="18" t="s">
        <v>549</v>
      </c>
      <c r="B19" s="17">
        <v>226</v>
      </c>
    </row>
    <row r="20" spans="1:2" s="7" customFormat="1" ht="16.5" customHeight="1">
      <c r="A20" s="18" t="s">
        <v>550</v>
      </c>
      <c r="B20" s="17">
        <v>0</v>
      </c>
    </row>
    <row r="21" spans="1:2" s="7" customFormat="1" ht="16.5" customHeight="1">
      <c r="A21" s="18" t="s">
        <v>560</v>
      </c>
      <c r="B21" s="17">
        <v>0</v>
      </c>
    </row>
    <row r="22" spans="1:2" s="7" customFormat="1" ht="16.5" customHeight="1">
      <c r="A22" s="18" t="s">
        <v>561</v>
      </c>
      <c r="B22" s="17">
        <v>0</v>
      </c>
    </row>
    <row r="23" spans="1:2" s="7" customFormat="1" ht="16.5" customHeight="1">
      <c r="A23" s="18" t="s">
        <v>562</v>
      </c>
      <c r="B23" s="17">
        <v>0</v>
      </c>
    </row>
    <row r="24" spans="1:2" s="7" customFormat="1" ht="16.5" customHeight="1">
      <c r="A24" s="18" t="s">
        <v>557</v>
      </c>
      <c r="B24" s="17">
        <v>0</v>
      </c>
    </row>
    <row r="25" spans="1:2" s="7" customFormat="1" ht="16.5" customHeight="1">
      <c r="A25" s="18" t="s">
        <v>563</v>
      </c>
      <c r="B25" s="17">
        <v>0</v>
      </c>
    </row>
    <row r="26" spans="1:2" s="7" customFormat="1" ht="16.5" customHeight="1">
      <c r="A26" s="16" t="s">
        <v>564</v>
      </c>
      <c r="B26" s="17">
        <f>SUM(B27:B37)</f>
        <v>6022</v>
      </c>
    </row>
    <row r="27" spans="1:2" s="7" customFormat="1" ht="16.5" customHeight="1">
      <c r="A27" s="18" t="s">
        <v>548</v>
      </c>
      <c r="B27" s="17">
        <v>745</v>
      </c>
    </row>
    <row r="28" spans="1:2" s="7" customFormat="1" ht="16.5" customHeight="1">
      <c r="A28" s="18" t="s">
        <v>549</v>
      </c>
      <c r="B28" s="17">
        <v>1093</v>
      </c>
    </row>
    <row r="29" spans="1:2" s="7" customFormat="1" ht="16.5" customHeight="1">
      <c r="A29" s="18" t="s">
        <v>550</v>
      </c>
      <c r="B29" s="17">
        <v>1554</v>
      </c>
    </row>
    <row r="30" spans="1:2" s="7" customFormat="1" ht="16.5" customHeight="1">
      <c r="A30" s="18" t="s">
        <v>565</v>
      </c>
      <c r="B30" s="17">
        <v>2040</v>
      </c>
    </row>
    <row r="31" spans="1:2" s="7" customFormat="1" ht="16.5" customHeight="1">
      <c r="A31" s="18" t="s">
        <v>566</v>
      </c>
      <c r="B31" s="17">
        <v>150</v>
      </c>
    </row>
    <row r="32" spans="1:2" s="7" customFormat="1" ht="16.5" customHeight="1">
      <c r="A32" s="18" t="s">
        <v>567</v>
      </c>
      <c r="B32" s="17">
        <v>0</v>
      </c>
    </row>
    <row r="33" spans="1:2" s="7" customFormat="1" ht="16.5" customHeight="1">
      <c r="A33" s="18" t="s">
        <v>568</v>
      </c>
      <c r="B33" s="17">
        <v>0</v>
      </c>
    </row>
    <row r="34" spans="1:2" s="7" customFormat="1" ht="16.5" customHeight="1">
      <c r="A34" s="18" t="s">
        <v>569</v>
      </c>
      <c r="B34" s="17">
        <v>310</v>
      </c>
    </row>
    <row r="35" spans="1:2" s="7" customFormat="1" ht="16.5" customHeight="1">
      <c r="A35" s="18" t="s">
        <v>570</v>
      </c>
      <c r="B35" s="17">
        <v>0</v>
      </c>
    </row>
    <row r="36" spans="1:2" s="7" customFormat="1" ht="16.5" customHeight="1">
      <c r="A36" s="18" t="s">
        <v>557</v>
      </c>
      <c r="B36" s="17">
        <v>130</v>
      </c>
    </row>
    <row r="37" spans="1:2" s="7" customFormat="1" ht="16.5" customHeight="1">
      <c r="A37" s="18" t="s">
        <v>571</v>
      </c>
      <c r="B37" s="17">
        <v>0</v>
      </c>
    </row>
    <row r="38" spans="1:2" s="7" customFormat="1" ht="16.5" customHeight="1">
      <c r="A38" s="16" t="s">
        <v>572</v>
      </c>
      <c r="B38" s="17">
        <f>SUM(B39:B49)</f>
        <v>640</v>
      </c>
    </row>
    <row r="39" spans="1:2" s="7" customFormat="1" ht="16.5" customHeight="1">
      <c r="A39" s="18" t="s">
        <v>548</v>
      </c>
      <c r="B39" s="17">
        <v>398</v>
      </c>
    </row>
    <row r="40" spans="1:2" s="7" customFormat="1" ht="16.5" customHeight="1">
      <c r="A40" s="18" t="s">
        <v>549</v>
      </c>
      <c r="B40" s="17">
        <v>0</v>
      </c>
    </row>
    <row r="41" spans="1:2" s="7" customFormat="1" ht="16.5" customHeight="1">
      <c r="A41" s="18" t="s">
        <v>550</v>
      </c>
      <c r="B41" s="17">
        <v>0</v>
      </c>
    </row>
    <row r="42" spans="1:2" s="7" customFormat="1" ht="16.5" customHeight="1">
      <c r="A42" s="18" t="s">
        <v>573</v>
      </c>
      <c r="B42" s="17">
        <v>0</v>
      </c>
    </row>
    <row r="43" spans="1:2" s="7" customFormat="1" ht="16.5" customHeight="1">
      <c r="A43" s="18" t="s">
        <v>574</v>
      </c>
      <c r="B43" s="17">
        <v>0</v>
      </c>
    </row>
    <row r="44" spans="1:2" s="7" customFormat="1" ht="16.5" customHeight="1">
      <c r="A44" s="18" t="s">
        <v>575</v>
      </c>
      <c r="B44" s="17">
        <v>0</v>
      </c>
    </row>
    <row r="45" spans="1:2" s="7" customFormat="1" ht="16.5" customHeight="1">
      <c r="A45" s="18" t="s">
        <v>576</v>
      </c>
      <c r="B45" s="17">
        <v>0</v>
      </c>
    </row>
    <row r="46" spans="1:2" s="7" customFormat="1" ht="16.5" customHeight="1">
      <c r="A46" s="18" t="s">
        <v>577</v>
      </c>
      <c r="B46" s="17">
        <v>242</v>
      </c>
    </row>
    <row r="47" spans="1:2" s="7" customFormat="1" ht="16.5" customHeight="1">
      <c r="A47" s="18" t="s">
        <v>578</v>
      </c>
      <c r="B47" s="17">
        <v>0</v>
      </c>
    </row>
    <row r="48" spans="1:2" s="7" customFormat="1" ht="16.5" customHeight="1">
      <c r="A48" s="18" t="s">
        <v>557</v>
      </c>
      <c r="B48" s="17">
        <v>0</v>
      </c>
    </row>
    <row r="49" spans="1:2" s="7" customFormat="1" ht="16.5" customHeight="1">
      <c r="A49" s="18" t="s">
        <v>579</v>
      </c>
      <c r="B49" s="17">
        <v>0</v>
      </c>
    </row>
    <row r="50" spans="1:2" s="7" customFormat="1" ht="16.5" customHeight="1">
      <c r="A50" s="16" t="s">
        <v>580</v>
      </c>
      <c r="B50" s="17">
        <f>SUM(B51:B60)</f>
        <v>393</v>
      </c>
    </row>
    <row r="51" spans="1:2" s="7" customFormat="1" ht="16.5" customHeight="1">
      <c r="A51" s="18" t="s">
        <v>548</v>
      </c>
      <c r="B51" s="17">
        <v>283</v>
      </c>
    </row>
    <row r="52" spans="1:2" s="7" customFormat="1" ht="16.5" customHeight="1">
      <c r="A52" s="18" t="s">
        <v>549</v>
      </c>
      <c r="B52" s="17">
        <v>90</v>
      </c>
    </row>
    <row r="53" spans="1:2" s="7" customFormat="1" ht="16.5" customHeight="1">
      <c r="A53" s="18" t="s">
        <v>550</v>
      </c>
      <c r="B53" s="17">
        <v>0</v>
      </c>
    </row>
    <row r="54" spans="1:2" s="7" customFormat="1" ht="16.5" customHeight="1">
      <c r="A54" s="18" t="s">
        <v>581</v>
      </c>
      <c r="B54" s="17">
        <v>0</v>
      </c>
    </row>
    <row r="55" spans="1:2" s="7" customFormat="1" ht="16.5" customHeight="1">
      <c r="A55" s="18" t="s">
        <v>582</v>
      </c>
      <c r="B55" s="17">
        <v>20</v>
      </c>
    </row>
    <row r="56" spans="1:2" s="7" customFormat="1" ht="16.5" customHeight="1">
      <c r="A56" s="18" t="s">
        <v>583</v>
      </c>
      <c r="B56" s="17">
        <v>0</v>
      </c>
    </row>
    <row r="57" spans="1:2" s="7" customFormat="1" ht="16.5" customHeight="1">
      <c r="A57" s="18" t="s">
        <v>584</v>
      </c>
      <c r="B57" s="17">
        <v>0</v>
      </c>
    </row>
    <row r="58" spans="1:2" s="7" customFormat="1" ht="16.5" customHeight="1">
      <c r="A58" s="18" t="s">
        <v>585</v>
      </c>
      <c r="B58" s="17">
        <v>0</v>
      </c>
    </row>
    <row r="59" spans="1:2" s="7" customFormat="1" ht="16.5" customHeight="1">
      <c r="A59" s="18" t="s">
        <v>557</v>
      </c>
      <c r="B59" s="17">
        <v>0</v>
      </c>
    </row>
    <row r="60" spans="1:2" s="7" customFormat="1" ht="16.5" customHeight="1">
      <c r="A60" s="18" t="s">
        <v>586</v>
      </c>
      <c r="B60" s="17">
        <v>0</v>
      </c>
    </row>
    <row r="61" spans="1:2" s="7" customFormat="1" ht="16.5" customHeight="1">
      <c r="A61" s="16" t="s">
        <v>587</v>
      </c>
      <c r="B61" s="17">
        <f>SUM(B62:B71)</f>
        <v>2033</v>
      </c>
    </row>
    <row r="62" spans="1:2" s="7" customFormat="1" ht="16.5" customHeight="1">
      <c r="A62" s="18" t="s">
        <v>548</v>
      </c>
      <c r="B62" s="17">
        <v>507</v>
      </c>
    </row>
    <row r="63" spans="1:2" s="7" customFormat="1" ht="16.5" customHeight="1">
      <c r="A63" s="18" t="s">
        <v>549</v>
      </c>
      <c r="B63" s="17">
        <v>96</v>
      </c>
    </row>
    <row r="64" spans="1:2" s="7" customFormat="1" ht="16.5" customHeight="1">
      <c r="A64" s="18" t="s">
        <v>550</v>
      </c>
      <c r="B64" s="17">
        <v>0</v>
      </c>
    </row>
    <row r="65" spans="1:2" s="7" customFormat="1" ht="16.5" customHeight="1">
      <c r="A65" s="18" t="s">
        <v>588</v>
      </c>
      <c r="B65" s="17">
        <v>0</v>
      </c>
    </row>
    <row r="66" spans="1:2" s="7" customFormat="1" ht="16.5" customHeight="1">
      <c r="A66" s="18" t="s">
        <v>589</v>
      </c>
      <c r="B66" s="17">
        <v>0</v>
      </c>
    </row>
    <row r="67" spans="1:2" s="7" customFormat="1" ht="16.5" customHeight="1">
      <c r="A67" s="18" t="s">
        <v>590</v>
      </c>
      <c r="B67" s="17">
        <v>0</v>
      </c>
    </row>
    <row r="68" spans="1:2" s="7" customFormat="1" ht="16.5" customHeight="1">
      <c r="A68" s="18" t="s">
        <v>591</v>
      </c>
      <c r="B68" s="17">
        <v>0</v>
      </c>
    </row>
    <row r="69" spans="1:2" s="7" customFormat="1" ht="16.5" customHeight="1">
      <c r="A69" s="18" t="s">
        <v>592</v>
      </c>
      <c r="B69" s="17">
        <v>99</v>
      </c>
    </row>
    <row r="70" spans="1:2" s="7" customFormat="1" ht="16.5" customHeight="1">
      <c r="A70" s="18" t="s">
        <v>557</v>
      </c>
      <c r="B70" s="17">
        <v>1331</v>
      </c>
    </row>
    <row r="71" spans="1:2" s="7" customFormat="1" ht="16.5" customHeight="1">
      <c r="A71" s="18" t="s">
        <v>593</v>
      </c>
      <c r="B71" s="17">
        <v>0</v>
      </c>
    </row>
    <row r="72" spans="1:2" s="7" customFormat="1" ht="16.5" customHeight="1">
      <c r="A72" s="16" t="s">
        <v>594</v>
      </c>
      <c r="B72" s="17">
        <f>SUM(B73:B83)</f>
        <v>2350</v>
      </c>
    </row>
    <row r="73" spans="1:2" s="7" customFormat="1" ht="16.5" customHeight="1">
      <c r="A73" s="18" t="s">
        <v>548</v>
      </c>
      <c r="B73" s="17">
        <v>0</v>
      </c>
    </row>
    <row r="74" spans="1:2" s="7" customFormat="1" ht="16.5" customHeight="1">
      <c r="A74" s="18" t="s">
        <v>549</v>
      </c>
      <c r="B74" s="17">
        <v>0</v>
      </c>
    </row>
    <row r="75" spans="1:2" s="7" customFormat="1" ht="16.5" customHeight="1">
      <c r="A75" s="18" t="s">
        <v>550</v>
      </c>
      <c r="B75" s="17">
        <v>0</v>
      </c>
    </row>
    <row r="76" spans="1:2" s="7" customFormat="1" ht="16.5" customHeight="1">
      <c r="A76" s="18" t="s">
        <v>595</v>
      </c>
      <c r="B76" s="17">
        <v>0</v>
      </c>
    </row>
    <row r="77" spans="1:2" s="7" customFormat="1" ht="16.5" customHeight="1">
      <c r="A77" s="18" t="s">
        <v>596</v>
      </c>
      <c r="B77" s="17">
        <v>0</v>
      </c>
    </row>
    <row r="78" spans="1:2" s="7" customFormat="1" ht="16.5" customHeight="1">
      <c r="A78" s="18" t="s">
        <v>597</v>
      </c>
      <c r="B78" s="17">
        <v>0</v>
      </c>
    </row>
    <row r="79" spans="1:2" s="7" customFormat="1" ht="16.5" customHeight="1">
      <c r="A79" s="18" t="s">
        <v>598</v>
      </c>
      <c r="B79" s="17">
        <v>0</v>
      </c>
    </row>
    <row r="80" spans="1:2" s="7" customFormat="1" ht="16.5" customHeight="1">
      <c r="A80" s="18" t="s">
        <v>599</v>
      </c>
      <c r="B80" s="17">
        <v>0</v>
      </c>
    </row>
    <row r="81" spans="1:2" s="7" customFormat="1" ht="16.5" customHeight="1">
      <c r="A81" s="18" t="s">
        <v>591</v>
      </c>
      <c r="B81" s="17">
        <v>0</v>
      </c>
    </row>
    <row r="82" spans="1:2" s="7" customFormat="1" ht="16.5" customHeight="1">
      <c r="A82" s="18" t="s">
        <v>557</v>
      </c>
      <c r="B82" s="17">
        <v>0</v>
      </c>
    </row>
    <row r="83" spans="1:2" s="7" customFormat="1" ht="16.5" customHeight="1">
      <c r="A83" s="18" t="s">
        <v>600</v>
      </c>
      <c r="B83" s="17">
        <v>2350</v>
      </c>
    </row>
    <row r="84" spans="1:2" s="7" customFormat="1" ht="16.5" customHeight="1">
      <c r="A84" s="16" t="s">
        <v>601</v>
      </c>
      <c r="B84" s="17">
        <f>SUM(B85:B92)</f>
        <v>788</v>
      </c>
    </row>
    <row r="85" spans="1:2" s="7" customFormat="1" ht="16.5" customHeight="1">
      <c r="A85" s="18" t="s">
        <v>548</v>
      </c>
      <c r="B85" s="17">
        <v>500</v>
      </c>
    </row>
    <row r="86" spans="1:2" s="7" customFormat="1" ht="16.5" customHeight="1">
      <c r="A86" s="18" t="s">
        <v>549</v>
      </c>
      <c r="B86" s="17">
        <v>253</v>
      </c>
    </row>
    <row r="87" spans="1:2" s="7" customFormat="1" ht="16.5" customHeight="1">
      <c r="A87" s="18" t="s">
        <v>550</v>
      </c>
      <c r="B87" s="17">
        <v>0</v>
      </c>
    </row>
    <row r="88" spans="1:2" s="7" customFormat="1" ht="16.5" customHeight="1">
      <c r="A88" s="18" t="s">
        <v>602</v>
      </c>
      <c r="B88" s="17">
        <v>35</v>
      </c>
    </row>
    <row r="89" spans="1:2" s="7" customFormat="1" ht="16.5" customHeight="1">
      <c r="A89" s="18" t="s">
        <v>603</v>
      </c>
      <c r="B89" s="17">
        <v>0</v>
      </c>
    </row>
    <row r="90" spans="1:2" s="7" customFormat="1" ht="16.5" customHeight="1">
      <c r="A90" s="18" t="s">
        <v>591</v>
      </c>
      <c r="B90" s="17">
        <v>0</v>
      </c>
    </row>
    <row r="91" spans="1:2" s="7" customFormat="1" ht="16.5" customHeight="1">
      <c r="A91" s="18" t="s">
        <v>557</v>
      </c>
      <c r="B91" s="17">
        <v>0</v>
      </c>
    </row>
    <row r="92" spans="1:2" s="7" customFormat="1" ht="16.5" customHeight="1">
      <c r="A92" s="18" t="s">
        <v>604</v>
      </c>
      <c r="B92" s="17">
        <v>0</v>
      </c>
    </row>
    <row r="93" spans="1:2" s="7" customFormat="1" ht="16.5" customHeight="1">
      <c r="A93" s="16" t="s">
        <v>605</v>
      </c>
      <c r="B93" s="17">
        <f>SUM(B94:B102)</f>
        <v>0</v>
      </c>
    </row>
    <row r="94" spans="1:2" s="7" customFormat="1" ht="16.5" customHeight="1">
      <c r="A94" s="18" t="s">
        <v>548</v>
      </c>
      <c r="B94" s="17">
        <v>0</v>
      </c>
    </row>
    <row r="95" spans="1:2" s="7" customFormat="1" ht="16.5" customHeight="1">
      <c r="A95" s="18" t="s">
        <v>549</v>
      </c>
      <c r="B95" s="17">
        <v>0</v>
      </c>
    </row>
    <row r="96" spans="1:2" s="7" customFormat="1" ht="16.5" customHeight="1">
      <c r="A96" s="18" t="s">
        <v>550</v>
      </c>
      <c r="B96" s="17">
        <v>0</v>
      </c>
    </row>
    <row r="97" spans="1:2" s="7" customFormat="1" ht="16.5" customHeight="1">
      <c r="A97" s="18" t="s">
        <v>606</v>
      </c>
      <c r="B97" s="17">
        <v>0</v>
      </c>
    </row>
    <row r="98" spans="1:2" s="7" customFormat="1" ht="16.5" customHeight="1">
      <c r="A98" s="18" t="s">
        <v>607</v>
      </c>
      <c r="B98" s="17">
        <v>0</v>
      </c>
    </row>
    <row r="99" spans="1:2" s="7" customFormat="1" ht="16.5" customHeight="1">
      <c r="A99" s="18" t="s">
        <v>608</v>
      </c>
      <c r="B99" s="17">
        <v>0</v>
      </c>
    </row>
    <row r="100" spans="1:2" s="7" customFormat="1" ht="16.5" customHeight="1">
      <c r="A100" s="18" t="s">
        <v>591</v>
      </c>
      <c r="B100" s="17">
        <v>0</v>
      </c>
    </row>
    <row r="101" spans="1:2" s="7" customFormat="1" ht="16.5" customHeight="1">
      <c r="A101" s="18" t="s">
        <v>557</v>
      </c>
      <c r="B101" s="17">
        <v>0</v>
      </c>
    </row>
    <row r="102" spans="1:2" s="7" customFormat="1" ht="16.5" customHeight="1">
      <c r="A102" s="18" t="s">
        <v>609</v>
      </c>
      <c r="B102" s="17">
        <v>0</v>
      </c>
    </row>
    <row r="103" spans="1:2" s="7" customFormat="1" ht="16.5" customHeight="1">
      <c r="A103" s="16" t="s">
        <v>610</v>
      </c>
      <c r="B103" s="17">
        <f>SUM(B104:B117)</f>
        <v>1836</v>
      </c>
    </row>
    <row r="104" spans="1:2" s="7" customFormat="1" ht="16.5" customHeight="1">
      <c r="A104" s="18" t="s">
        <v>548</v>
      </c>
      <c r="B104" s="17">
        <v>124</v>
      </c>
    </row>
    <row r="105" spans="1:2" s="7" customFormat="1" ht="16.5" customHeight="1">
      <c r="A105" s="18" t="s">
        <v>549</v>
      </c>
      <c r="B105" s="17">
        <v>15</v>
      </c>
    </row>
    <row r="106" spans="1:2" s="7" customFormat="1" ht="16.5" customHeight="1">
      <c r="A106" s="18" t="s">
        <v>550</v>
      </c>
      <c r="B106" s="17">
        <v>0</v>
      </c>
    </row>
    <row r="107" spans="1:2" s="7" customFormat="1" ht="16.5" customHeight="1">
      <c r="A107" s="18" t="s">
        <v>611</v>
      </c>
      <c r="B107" s="17">
        <v>0</v>
      </c>
    </row>
    <row r="108" spans="1:2" s="7" customFormat="1" ht="16.5" customHeight="1">
      <c r="A108" s="18" t="s">
        <v>612</v>
      </c>
      <c r="B108" s="17">
        <v>0</v>
      </c>
    </row>
    <row r="109" spans="1:2" s="7" customFormat="1" ht="16.5" customHeight="1">
      <c r="A109" s="18" t="s">
        <v>613</v>
      </c>
      <c r="B109" s="17">
        <v>0</v>
      </c>
    </row>
    <row r="110" spans="1:2" s="7" customFormat="1" ht="16.5" customHeight="1">
      <c r="A110" s="18" t="s">
        <v>614</v>
      </c>
      <c r="B110" s="17">
        <v>0</v>
      </c>
    </row>
    <row r="111" spans="1:2" s="7" customFormat="1" ht="16.5" customHeight="1">
      <c r="A111" s="18" t="s">
        <v>615</v>
      </c>
      <c r="B111" s="17">
        <v>1326</v>
      </c>
    </row>
    <row r="112" spans="1:2" s="7" customFormat="1" ht="16.5" customHeight="1">
      <c r="A112" s="18" t="s">
        <v>616</v>
      </c>
      <c r="B112" s="17">
        <v>0</v>
      </c>
    </row>
    <row r="113" spans="1:2" s="7" customFormat="1" ht="16.5" customHeight="1">
      <c r="A113" s="18" t="s">
        <v>617</v>
      </c>
      <c r="B113" s="17">
        <v>0</v>
      </c>
    </row>
    <row r="114" spans="1:2" s="7" customFormat="1" ht="16.5" customHeight="1">
      <c r="A114" s="18" t="s">
        <v>618</v>
      </c>
      <c r="B114" s="17">
        <v>0</v>
      </c>
    </row>
    <row r="115" spans="1:2" s="7" customFormat="1" ht="16.5" customHeight="1">
      <c r="A115" s="18" t="s">
        <v>619</v>
      </c>
      <c r="B115" s="17">
        <v>0</v>
      </c>
    </row>
    <row r="116" spans="1:2" s="7" customFormat="1" ht="16.5" customHeight="1">
      <c r="A116" s="18" t="s">
        <v>557</v>
      </c>
      <c r="B116" s="17">
        <v>0</v>
      </c>
    </row>
    <row r="117" spans="1:2" s="7" customFormat="1" ht="16.5" customHeight="1">
      <c r="A117" s="18" t="s">
        <v>620</v>
      </c>
      <c r="B117" s="17">
        <v>371</v>
      </c>
    </row>
    <row r="118" spans="1:2" s="7" customFormat="1" ht="16.5" customHeight="1">
      <c r="A118" s="16" t="s">
        <v>621</v>
      </c>
      <c r="B118" s="17">
        <f>SUM(B119:B126)</f>
        <v>848</v>
      </c>
    </row>
    <row r="119" spans="1:2" s="7" customFormat="1" ht="16.5" customHeight="1">
      <c r="A119" s="18" t="s">
        <v>548</v>
      </c>
      <c r="B119" s="17">
        <v>628</v>
      </c>
    </row>
    <row r="120" spans="1:2" s="7" customFormat="1" ht="16.5" customHeight="1">
      <c r="A120" s="18" t="s">
        <v>549</v>
      </c>
      <c r="B120" s="17">
        <v>220</v>
      </c>
    </row>
    <row r="121" spans="1:2" s="7" customFormat="1" ht="16.5" customHeight="1">
      <c r="A121" s="18" t="s">
        <v>550</v>
      </c>
      <c r="B121" s="17">
        <v>0</v>
      </c>
    </row>
    <row r="122" spans="1:2" s="7" customFormat="1" ht="16.5" customHeight="1">
      <c r="A122" s="18" t="s">
        <v>622</v>
      </c>
      <c r="B122" s="17">
        <v>0</v>
      </c>
    </row>
    <row r="123" spans="1:2" s="7" customFormat="1" ht="16.5" customHeight="1">
      <c r="A123" s="18" t="s">
        <v>623</v>
      </c>
      <c r="B123" s="17">
        <v>0</v>
      </c>
    </row>
    <row r="124" spans="1:2" s="7" customFormat="1" ht="16.5" customHeight="1">
      <c r="A124" s="18" t="s">
        <v>624</v>
      </c>
      <c r="B124" s="17">
        <v>0</v>
      </c>
    </row>
    <row r="125" spans="1:2" s="7" customFormat="1" ht="16.5" customHeight="1">
      <c r="A125" s="18" t="s">
        <v>557</v>
      </c>
      <c r="B125" s="17">
        <v>0</v>
      </c>
    </row>
    <row r="126" spans="1:2" s="7" customFormat="1" ht="16.5" customHeight="1">
      <c r="A126" s="18" t="s">
        <v>625</v>
      </c>
      <c r="B126" s="17">
        <v>0</v>
      </c>
    </row>
    <row r="127" spans="1:2" s="7" customFormat="1" ht="16.5" customHeight="1">
      <c r="A127" s="16" t="s">
        <v>626</v>
      </c>
      <c r="B127" s="17">
        <f>SUM(B128:B137)</f>
        <v>665</v>
      </c>
    </row>
    <row r="128" spans="1:2" s="7" customFormat="1" ht="16.5" customHeight="1">
      <c r="A128" s="18" t="s">
        <v>548</v>
      </c>
      <c r="B128" s="17">
        <v>435</v>
      </c>
    </row>
    <row r="129" spans="1:2" s="7" customFormat="1" ht="16.5" customHeight="1">
      <c r="A129" s="18" t="s">
        <v>549</v>
      </c>
      <c r="B129" s="17">
        <v>110</v>
      </c>
    </row>
    <row r="130" spans="1:2" s="7" customFormat="1" ht="16.5" customHeight="1">
      <c r="A130" s="18" t="s">
        <v>550</v>
      </c>
      <c r="B130" s="17">
        <v>0</v>
      </c>
    </row>
    <row r="131" spans="1:2" s="7" customFormat="1" ht="16.5" customHeight="1">
      <c r="A131" s="18" t="s">
        <v>627</v>
      </c>
      <c r="B131" s="17">
        <v>0</v>
      </c>
    </row>
    <row r="132" spans="1:2" s="7" customFormat="1" ht="16.5" customHeight="1">
      <c r="A132" s="18" t="s">
        <v>628</v>
      </c>
      <c r="B132" s="17">
        <v>0</v>
      </c>
    </row>
    <row r="133" spans="1:2" s="7" customFormat="1" ht="16.5" customHeight="1">
      <c r="A133" s="18" t="s">
        <v>629</v>
      </c>
      <c r="B133" s="17">
        <v>0</v>
      </c>
    </row>
    <row r="134" spans="1:2" s="7" customFormat="1" ht="16.5" customHeight="1">
      <c r="A134" s="18" t="s">
        <v>630</v>
      </c>
      <c r="B134" s="17">
        <v>0</v>
      </c>
    </row>
    <row r="135" spans="1:2" s="7" customFormat="1" ht="16.5" customHeight="1">
      <c r="A135" s="18" t="s">
        <v>631</v>
      </c>
      <c r="B135" s="17">
        <v>40</v>
      </c>
    </row>
    <row r="136" spans="1:2" s="7" customFormat="1" ht="16.5" customHeight="1">
      <c r="A136" s="18" t="s">
        <v>557</v>
      </c>
      <c r="B136" s="17">
        <v>0</v>
      </c>
    </row>
    <row r="137" spans="1:2" s="7" customFormat="1" ht="16.5" customHeight="1">
      <c r="A137" s="18" t="s">
        <v>632</v>
      </c>
      <c r="B137" s="17">
        <v>80</v>
      </c>
    </row>
    <row r="138" spans="1:2" s="7" customFormat="1" ht="16.5" customHeight="1">
      <c r="A138" s="16" t="s">
        <v>633</v>
      </c>
      <c r="B138" s="17">
        <f>SUM(B139:B149)</f>
        <v>0</v>
      </c>
    </row>
    <row r="139" spans="1:2" s="7" customFormat="1" ht="16.5" customHeight="1">
      <c r="A139" s="18" t="s">
        <v>548</v>
      </c>
      <c r="B139" s="17">
        <v>0</v>
      </c>
    </row>
    <row r="140" spans="1:2" s="7" customFormat="1" ht="16.5" customHeight="1">
      <c r="A140" s="18" t="s">
        <v>549</v>
      </c>
      <c r="B140" s="17">
        <v>0</v>
      </c>
    </row>
    <row r="141" spans="1:2" s="7" customFormat="1" ht="16.5" customHeight="1">
      <c r="A141" s="18" t="s">
        <v>550</v>
      </c>
      <c r="B141" s="17">
        <v>0</v>
      </c>
    </row>
    <row r="142" spans="1:2" s="7" customFormat="1" ht="16.5" customHeight="1">
      <c r="A142" s="18" t="s">
        <v>634</v>
      </c>
      <c r="B142" s="17">
        <v>0</v>
      </c>
    </row>
    <row r="143" spans="1:2" s="7" customFormat="1" ht="16.5" customHeight="1">
      <c r="A143" s="18" t="s">
        <v>635</v>
      </c>
      <c r="B143" s="17">
        <v>0</v>
      </c>
    </row>
    <row r="144" spans="1:2" s="7" customFormat="1" ht="16.5" customHeight="1">
      <c r="A144" s="18" t="s">
        <v>636</v>
      </c>
      <c r="B144" s="17">
        <v>0</v>
      </c>
    </row>
    <row r="145" spans="1:2" s="7" customFormat="1" ht="16.5" customHeight="1">
      <c r="A145" s="18" t="s">
        <v>637</v>
      </c>
      <c r="B145" s="17">
        <v>0</v>
      </c>
    </row>
    <row r="146" spans="1:2" s="7" customFormat="1" ht="16.5" customHeight="1">
      <c r="A146" s="18" t="s">
        <v>638</v>
      </c>
      <c r="B146" s="17">
        <v>0</v>
      </c>
    </row>
    <row r="147" spans="1:2" s="7" customFormat="1" ht="16.5" customHeight="1">
      <c r="A147" s="18" t="s">
        <v>639</v>
      </c>
      <c r="B147" s="17">
        <v>0</v>
      </c>
    </row>
    <row r="148" spans="1:2" s="7" customFormat="1" ht="16.5" customHeight="1">
      <c r="A148" s="18" t="s">
        <v>557</v>
      </c>
      <c r="B148" s="17">
        <v>0</v>
      </c>
    </row>
    <row r="149" spans="1:2" s="7" customFormat="1" ht="16.5" customHeight="1">
      <c r="A149" s="18" t="s">
        <v>640</v>
      </c>
      <c r="B149" s="17">
        <v>0</v>
      </c>
    </row>
    <row r="150" spans="1:2" s="7" customFormat="1" ht="16.5" customHeight="1">
      <c r="A150" s="16" t="s">
        <v>641</v>
      </c>
      <c r="B150" s="17">
        <f>SUM(B151:B159)</f>
        <v>4062</v>
      </c>
    </row>
    <row r="151" spans="1:2" s="7" customFormat="1" ht="16.5" customHeight="1">
      <c r="A151" s="18" t="s">
        <v>548</v>
      </c>
      <c r="B151" s="17">
        <v>3258</v>
      </c>
    </row>
    <row r="152" spans="1:2" s="7" customFormat="1" ht="16.5" customHeight="1">
      <c r="A152" s="18" t="s">
        <v>549</v>
      </c>
      <c r="B152" s="17">
        <v>794</v>
      </c>
    </row>
    <row r="153" spans="1:2" s="7" customFormat="1" ht="16.5" customHeight="1">
      <c r="A153" s="18" t="s">
        <v>550</v>
      </c>
      <c r="B153" s="17">
        <v>0</v>
      </c>
    </row>
    <row r="154" spans="1:2" s="7" customFormat="1" ht="16.5" customHeight="1">
      <c r="A154" s="18" t="s">
        <v>642</v>
      </c>
      <c r="B154" s="17">
        <v>10</v>
      </c>
    </row>
    <row r="155" spans="1:2" s="7" customFormat="1" ht="16.5" customHeight="1">
      <c r="A155" s="18" t="s">
        <v>643</v>
      </c>
      <c r="B155" s="17">
        <v>0</v>
      </c>
    </row>
    <row r="156" spans="1:2" s="7" customFormat="1" ht="16.5" customHeight="1">
      <c r="A156" s="18" t="s">
        <v>644</v>
      </c>
      <c r="B156" s="17">
        <v>0</v>
      </c>
    </row>
    <row r="157" spans="1:2" s="7" customFormat="1" ht="16.5" customHeight="1">
      <c r="A157" s="18" t="s">
        <v>591</v>
      </c>
      <c r="B157" s="17">
        <v>0</v>
      </c>
    </row>
    <row r="158" spans="1:2" s="7" customFormat="1" ht="16.5" customHeight="1">
      <c r="A158" s="18" t="s">
        <v>557</v>
      </c>
      <c r="B158" s="17">
        <v>0</v>
      </c>
    </row>
    <row r="159" spans="1:2" s="7" customFormat="1" ht="16.5" customHeight="1">
      <c r="A159" s="18" t="s">
        <v>645</v>
      </c>
      <c r="B159" s="17">
        <v>0</v>
      </c>
    </row>
    <row r="160" spans="1:2" s="7" customFormat="1" ht="16.5" customHeight="1">
      <c r="A160" s="16" t="s">
        <v>646</v>
      </c>
      <c r="B160" s="17">
        <f>SUM(B161:B172)</f>
        <v>564</v>
      </c>
    </row>
    <row r="161" spans="1:2" s="7" customFormat="1" ht="16.5" customHeight="1">
      <c r="A161" s="18" t="s">
        <v>548</v>
      </c>
      <c r="B161" s="17">
        <v>0</v>
      </c>
    </row>
    <row r="162" spans="1:2" s="7" customFormat="1" ht="16.5" customHeight="1">
      <c r="A162" s="18" t="s">
        <v>549</v>
      </c>
      <c r="B162" s="17">
        <v>0</v>
      </c>
    </row>
    <row r="163" spans="1:2" s="7" customFormat="1" ht="16.5" customHeight="1">
      <c r="A163" s="18" t="s">
        <v>550</v>
      </c>
      <c r="B163" s="17">
        <v>0</v>
      </c>
    </row>
    <row r="164" spans="1:2" s="7" customFormat="1" ht="16.5" customHeight="1">
      <c r="A164" s="18" t="s">
        <v>647</v>
      </c>
      <c r="B164" s="17">
        <v>0</v>
      </c>
    </row>
    <row r="165" spans="1:2" s="7" customFormat="1" ht="16.5" customHeight="1">
      <c r="A165" s="18" t="s">
        <v>648</v>
      </c>
      <c r="B165" s="17">
        <v>0</v>
      </c>
    </row>
    <row r="166" spans="1:2" s="7" customFormat="1" ht="16.5" customHeight="1">
      <c r="A166" s="18" t="s">
        <v>649</v>
      </c>
      <c r="B166" s="17">
        <v>11</v>
      </c>
    </row>
    <row r="167" spans="1:2" s="7" customFormat="1" ht="16.5" customHeight="1">
      <c r="A167" s="18" t="s">
        <v>650</v>
      </c>
      <c r="B167" s="17">
        <v>0</v>
      </c>
    </row>
    <row r="168" spans="1:2" s="7" customFormat="1" ht="16.5" customHeight="1">
      <c r="A168" s="18" t="s">
        <v>651</v>
      </c>
      <c r="B168" s="17">
        <v>0</v>
      </c>
    </row>
    <row r="169" spans="1:2" s="7" customFormat="1" ht="16.5" customHeight="1">
      <c r="A169" s="18" t="s">
        <v>652</v>
      </c>
      <c r="B169" s="17">
        <v>0</v>
      </c>
    </row>
    <row r="170" spans="1:2" s="7" customFormat="1" ht="16.5" customHeight="1">
      <c r="A170" s="18" t="s">
        <v>591</v>
      </c>
      <c r="B170" s="17">
        <v>0</v>
      </c>
    </row>
    <row r="171" spans="1:2" s="7" customFormat="1" ht="16.5" customHeight="1">
      <c r="A171" s="18" t="s">
        <v>557</v>
      </c>
      <c r="B171" s="17">
        <v>553</v>
      </c>
    </row>
    <row r="172" spans="1:2" s="7" customFormat="1" ht="16.5" customHeight="1">
      <c r="A172" s="18" t="s">
        <v>653</v>
      </c>
      <c r="B172" s="17">
        <v>0</v>
      </c>
    </row>
    <row r="173" spans="1:2" s="7" customFormat="1" ht="16.5" customHeight="1">
      <c r="A173" s="16" t="s">
        <v>654</v>
      </c>
      <c r="B173" s="17">
        <f>SUM(B174:B179)</f>
        <v>236</v>
      </c>
    </row>
    <row r="174" spans="1:2" s="7" customFormat="1" ht="16.5" customHeight="1">
      <c r="A174" s="18" t="s">
        <v>548</v>
      </c>
      <c r="B174" s="17">
        <v>156</v>
      </c>
    </row>
    <row r="175" spans="1:2" s="7" customFormat="1" ht="16.5" customHeight="1">
      <c r="A175" s="18" t="s">
        <v>549</v>
      </c>
      <c r="B175" s="17">
        <v>80</v>
      </c>
    </row>
    <row r="176" spans="1:2" s="7" customFormat="1" ht="16.5" customHeight="1">
      <c r="A176" s="18" t="s">
        <v>550</v>
      </c>
      <c r="B176" s="17">
        <v>0</v>
      </c>
    </row>
    <row r="177" spans="1:2" s="7" customFormat="1" ht="16.5" customHeight="1">
      <c r="A177" s="18" t="s">
        <v>655</v>
      </c>
      <c r="B177" s="17">
        <v>0</v>
      </c>
    </row>
    <row r="178" spans="1:2" s="7" customFormat="1" ht="16.5" customHeight="1">
      <c r="A178" s="18" t="s">
        <v>557</v>
      </c>
      <c r="B178" s="17">
        <v>0</v>
      </c>
    </row>
    <row r="179" spans="1:2" s="7" customFormat="1" ht="16.5" customHeight="1">
      <c r="A179" s="18" t="s">
        <v>656</v>
      </c>
      <c r="B179" s="17">
        <v>0</v>
      </c>
    </row>
    <row r="180" spans="1:2" s="7" customFormat="1" ht="16.5" customHeight="1">
      <c r="A180" s="16" t="s">
        <v>657</v>
      </c>
      <c r="B180" s="17">
        <f>SUM(B181:B186)</f>
        <v>99</v>
      </c>
    </row>
    <row r="181" spans="1:2" s="7" customFormat="1" ht="16.5" customHeight="1">
      <c r="A181" s="18" t="s">
        <v>548</v>
      </c>
      <c r="B181" s="17">
        <v>50</v>
      </c>
    </row>
    <row r="182" spans="1:2" s="7" customFormat="1" ht="16.5" customHeight="1">
      <c r="A182" s="18" t="s">
        <v>549</v>
      </c>
      <c r="B182" s="17">
        <v>9</v>
      </c>
    </row>
    <row r="183" spans="1:2" s="7" customFormat="1" ht="16.5" customHeight="1">
      <c r="A183" s="18" t="s">
        <v>550</v>
      </c>
      <c r="B183" s="17">
        <v>0</v>
      </c>
    </row>
    <row r="184" spans="1:2" s="7" customFormat="1" ht="16.5" customHeight="1">
      <c r="A184" s="18" t="s">
        <v>658</v>
      </c>
      <c r="B184" s="17">
        <v>40</v>
      </c>
    </row>
    <row r="185" spans="1:2" s="7" customFormat="1" ht="16.5" customHeight="1">
      <c r="A185" s="18" t="s">
        <v>557</v>
      </c>
      <c r="B185" s="17">
        <v>0</v>
      </c>
    </row>
    <row r="186" spans="1:2" s="7" customFormat="1" ht="16.5" customHeight="1">
      <c r="A186" s="18" t="s">
        <v>659</v>
      </c>
      <c r="B186" s="17">
        <v>0</v>
      </c>
    </row>
    <row r="187" spans="1:2" s="7" customFormat="1" ht="16.5" customHeight="1">
      <c r="A187" s="16" t="s">
        <v>660</v>
      </c>
      <c r="B187" s="17">
        <f>SUM(B188:B195)</f>
        <v>78</v>
      </c>
    </row>
    <row r="188" spans="1:2" s="7" customFormat="1" ht="16.5" customHeight="1">
      <c r="A188" s="18" t="s">
        <v>548</v>
      </c>
      <c r="B188" s="17">
        <v>58</v>
      </c>
    </row>
    <row r="189" spans="1:2" s="7" customFormat="1" ht="16.5" customHeight="1">
      <c r="A189" s="18" t="s">
        <v>549</v>
      </c>
      <c r="B189" s="17">
        <v>5</v>
      </c>
    </row>
    <row r="190" spans="1:2" s="7" customFormat="1" ht="16.5" customHeight="1">
      <c r="A190" s="18" t="s">
        <v>550</v>
      </c>
      <c r="B190" s="17">
        <v>0</v>
      </c>
    </row>
    <row r="191" spans="1:2" s="7" customFormat="1" ht="16.5" customHeight="1">
      <c r="A191" s="18" t="s">
        <v>661</v>
      </c>
      <c r="B191" s="17">
        <v>0</v>
      </c>
    </row>
    <row r="192" spans="1:2" s="7" customFormat="1" ht="16.5" customHeight="1">
      <c r="A192" s="18" t="s">
        <v>662</v>
      </c>
      <c r="B192" s="17">
        <v>0</v>
      </c>
    </row>
    <row r="193" spans="1:2" s="7" customFormat="1" ht="16.5" customHeight="1">
      <c r="A193" s="18" t="s">
        <v>663</v>
      </c>
      <c r="B193" s="17">
        <v>15</v>
      </c>
    </row>
    <row r="194" spans="1:2" s="7" customFormat="1" ht="16.5" customHeight="1">
      <c r="A194" s="18" t="s">
        <v>557</v>
      </c>
      <c r="B194" s="17">
        <v>0</v>
      </c>
    </row>
    <row r="195" spans="1:2" s="7" customFormat="1" ht="16.5" customHeight="1">
      <c r="A195" s="18" t="s">
        <v>664</v>
      </c>
      <c r="B195" s="17">
        <v>0</v>
      </c>
    </row>
    <row r="196" spans="1:2" s="7" customFormat="1" ht="16.5" customHeight="1">
      <c r="A196" s="16" t="s">
        <v>665</v>
      </c>
      <c r="B196" s="17">
        <f>SUM(B197:B201)</f>
        <v>220</v>
      </c>
    </row>
    <row r="197" spans="1:2" s="7" customFormat="1" ht="16.5" customHeight="1">
      <c r="A197" s="18" t="s">
        <v>548</v>
      </c>
      <c r="B197" s="17">
        <v>0</v>
      </c>
    </row>
    <row r="198" spans="1:2" s="7" customFormat="1" ht="16.5" customHeight="1">
      <c r="A198" s="18" t="s">
        <v>549</v>
      </c>
      <c r="B198" s="17">
        <v>0</v>
      </c>
    </row>
    <row r="199" spans="1:2" s="7" customFormat="1" ht="16.5" customHeight="1">
      <c r="A199" s="18" t="s">
        <v>550</v>
      </c>
      <c r="B199" s="17">
        <v>0</v>
      </c>
    </row>
    <row r="200" spans="1:2" s="7" customFormat="1" ht="16.5" customHeight="1">
      <c r="A200" s="18" t="s">
        <v>666</v>
      </c>
      <c r="B200" s="17">
        <v>220</v>
      </c>
    </row>
    <row r="201" spans="1:2" s="7" customFormat="1" ht="16.5" customHeight="1">
      <c r="A201" s="18" t="s">
        <v>667</v>
      </c>
      <c r="B201" s="17">
        <v>0</v>
      </c>
    </row>
    <row r="202" spans="1:2" s="7" customFormat="1" ht="16.5" customHeight="1">
      <c r="A202" s="16" t="s">
        <v>668</v>
      </c>
      <c r="B202" s="17">
        <f>SUM(B203:B208)</f>
        <v>375</v>
      </c>
    </row>
    <row r="203" spans="1:2" s="7" customFormat="1" ht="16.5" customHeight="1">
      <c r="A203" s="18" t="s">
        <v>548</v>
      </c>
      <c r="B203" s="17">
        <v>327</v>
      </c>
    </row>
    <row r="204" spans="1:2" s="7" customFormat="1" ht="16.5" customHeight="1">
      <c r="A204" s="18" t="s">
        <v>549</v>
      </c>
      <c r="B204" s="17">
        <v>48</v>
      </c>
    </row>
    <row r="205" spans="1:2" s="7" customFormat="1" ht="16.5" customHeight="1">
      <c r="A205" s="18" t="s">
        <v>550</v>
      </c>
      <c r="B205" s="17">
        <v>0</v>
      </c>
    </row>
    <row r="206" spans="1:2" s="7" customFormat="1" ht="16.5" customHeight="1">
      <c r="A206" s="18" t="s">
        <v>562</v>
      </c>
      <c r="B206" s="17">
        <v>0</v>
      </c>
    </row>
    <row r="207" spans="1:2" s="7" customFormat="1" ht="16.5" customHeight="1">
      <c r="A207" s="18" t="s">
        <v>557</v>
      </c>
      <c r="B207" s="17">
        <v>0</v>
      </c>
    </row>
    <row r="208" spans="1:2" s="7" customFormat="1" ht="16.5" customHeight="1">
      <c r="A208" s="18" t="s">
        <v>669</v>
      </c>
      <c r="B208" s="17">
        <v>0</v>
      </c>
    </row>
    <row r="209" spans="1:2" s="7" customFormat="1" ht="16.5" customHeight="1">
      <c r="A209" s="16" t="s">
        <v>670</v>
      </c>
      <c r="B209" s="17">
        <f>SUM(B210:B216)</f>
        <v>839</v>
      </c>
    </row>
    <row r="210" spans="1:2" s="7" customFormat="1" ht="16.5" customHeight="1">
      <c r="A210" s="18" t="s">
        <v>548</v>
      </c>
      <c r="B210" s="17">
        <v>456</v>
      </c>
    </row>
    <row r="211" spans="1:2" s="7" customFormat="1" ht="16.5" customHeight="1">
      <c r="A211" s="18" t="s">
        <v>549</v>
      </c>
      <c r="B211" s="17">
        <v>186</v>
      </c>
    </row>
    <row r="212" spans="1:2" s="7" customFormat="1" ht="16.5" customHeight="1">
      <c r="A212" s="18" t="s">
        <v>550</v>
      </c>
      <c r="B212" s="17">
        <v>0</v>
      </c>
    </row>
    <row r="213" spans="1:2" s="7" customFormat="1" ht="16.5" customHeight="1">
      <c r="A213" s="18" t="s">
        <v>671</v>
      </c>
      <c r="B213" s="17">
        <v>0</v>
      </c>
    </row>
    <row r="214" spans="1:2" s="7" customFormat="1" ht="16.5" customHeight="1">
      <c r="A214" s="18" t="s">
        <v>672</v>
      </c>
      <c r="B214" s="17">
        <v>0</v>
      </c>
    </row>
    <row r="215" spans="1:2" s="7" customFormat="1" ht="16.5" customHeight="1">
      <c r="A215" s="18" t="s">
        <v>557</v>
      </c>
      <c r="B215" s="17">
        <v>197</v>
      </c>
    </row>
    <row r="216" spans="1:2" s="7" customFormat="1" ht="16.5" customHeight="1">
      <c r="A216" s="18" t="s">
        <v>673</v>
      </c>
      <c r="B216" s="17">
        <v>0</v>
      </c>
    </row>
    <row r="217" spans="1:2" s="7" customFormat="1" ht="16.5" customHeight="1">
      <c r="A217" s="16" t="s">
        <v>674</v>
      </c>
      <c r="B217" s="17">
        <f>SUM(B218:B223)</f>
        <v>689</v>
      </c>
    </row>
    <row r="218" spans="1:2" s="7" customFormat="1" ht="16.5" customHeight="1">
      <c r="A218" s="18" t="s">
        <v>548</v>
      </c>
      <c r="B218" s="17">
        <v>504</v>
      </c>
    </row>
    <row r="219" spans="1:2" s="7" customFormat="1" ht="16.5" customHeight="1">
      <c r="A219" s="18" t="s">
        <v>549</v>
      </c>
      <c r="B219" s="17">
        <v>185</v>
      </c>
    </row>
    <row r="220" spans="1:2" s="7" customFormat="1" ht="16.5" customHeight="1">
      <c r="A220" s="18" t="s">
        <v>550</v>
      </c>
      <c r="B220" s="17">
        <v>0</v>
      </c>
    </row>
    <row r="221" spans="1:2" s="7" customFormat="1" ht="16.5" customHeight="1">
      <c r="A221" s="18" t="s">
        <v>675</v>
      </c>
      <c r="B221" s="17">
        <v>0</v>
      </c>
    </row>
    <row r="222" spans="1:2" s="7" customFormat="1" ht="16.5" customHeight="1">
      <c r="A222" s="18" t="s">
        <v>557</v>
      </c>
      <c r="B222" s="17">
        <v>0</v>
      </c>
    </row>
    <row r="223" spans="1:2" s="7" customFormat="1" ht="16.5" customHeight="1">
      <c r="A223" s="18" t="s">
        <v>676</v>
      </c>
      <c r="B223" s="17">
        <v>0</v>
      </c>
    </row>
    <row r="224" spans="1:2" s="7" customFormat="1" ht="16.5" customHeight="1">
      <c r="A224" s="16" t="s">
        <v>677</v>
      </c>
      <c r="B224" s="17">
        <f>SUM(B225:B229)</f>
        <v>1014</v>
      </c>
    </row>
    <row r="225" spans="1:2" s="7" customFormat="1" ht="16.5" customHeight="1">
      <c r="A225" s="18" t="s">
        <v>548</v>
      </c>
      <c r="B225" s="17">
        <v>360</v>
      </c>
    </row>
    <row r="226" spans="1:2" s="7" customFormat="1" ht="16.5" customHeight="1">
      <c r="A226" s="18" t="s">
        <v>549</v>
      </c>
      <c r="B226" s="17">
        <v>0</v>
      </c>
    </row>
    <row r="227" spans="1:2" s="7" customFormat="1" ht="16.5" customHeight="1">
      <c r="A227" s="18" t="s">
        <v>550</v>
      </c>
      <c r="B227" s="17">
        <v>0</v>
      </c>
    </row>
    <row r="228" spans="1:2" s="7" customFormat="1" ht="16.5" customHeight="1">
      <c r="A228" s="18" t="s">
        <v>557</v>
      </c>
      <c r="B228" s="17">
        <v>0</v>
      </c>
    </row>
    <row r="229" spans="1:2" s="7" customFormat="1" ht="16.5" customHeight="1">
      <c r="A229" s="18" t="s">
        <v>678</v>
      </c>
      <c r="B229" s="17">
        <v>654</v>
      </c>
    </row>
    <row r="230" spans="1:2" s="7" customFormat="1" ht="16.5" customHeight="1">
      <c r="A230" s="16" t="s">
        <v>679</v>
      </c>
      <c r="B230" s="17">
        <f>SUM(B231:B235)</f>
        <v>687</v>
      </c>
    </row>
    <row r="231" spans="1:2" s="7" customFormat="1" ht="16.5" customHeight="1">
      <c r="A231" s="18" t="s">
        <v>548</v>
      </c>
      <c r="B231" s="17">
        <v>215</v>
      </c>
    </row>
    <row r="232" spans="1:2" s="7" customFormat="1" ht="16.5" customHeight="1">
      <c r="A232" s="18" t="s">
        <v>549</v>
      </c>
      <c r="B232" s="17">
        <v>472</v>
      </c>
    </row>
    <row r="233" spans="1:2" s="7" customFormat="1" ht="16.5" customHeight="1">
      <c r="A233" s="18" t="s">
        <v>550</v>
      </c>
      <c r="B233" s="17">
        <v>0</v>
      </c>
    </row>
    <row r="234" spans="1:2" s="7" customFormat="1" ht="16.5" customHeight="1">
      <c r="A234" s="18" t="s">
        <v>557</v>
      </c>
      <c r="B234" s="17">
        <v>0</v>
      </c>
    </row>
    <row r="235" spans="1:2" s="7" customFormat="1" ht="16.5" customHeight="1">
      <c r="A235" s="18" t="s">
        <v>680</v>
      </c>
      <c r="B235" s="17">
        <v>0</v>
      </c>
    </row>
    <row r="236" spans="1:2" s="7" customFormat="1" ht="16.5" customHeight="1">
      <c r="A236" s="16" t="s">
        <v>681</v>
      </c>
      <c r="B236" s="17">
        <f>SUM(B237:B241)</f>
        <v>183</v>
      </c>
    </row>
    <row r="237" spans="1:2" s="7" customFormat="1" ht="16.5" customHeight="1">
      <c r="A237" s="18" t="s">
        <v>548</v>
      </c>
      <c r="B237" s="17">
        <v>112</v>
      </c>
    </row>
    <row r="238" spans="1:2" s="7" customFormat="1" ht="16.5" customHeight="1">
      <c r="A238" s="18" t="s">
        <v>549</v>
      </c>
      <c r="B238" s="17">
        <v>71</v>
      </c>
    </row>
    <row r="239" spans="1:2" s="7" customFormat="1" ht="16.5" customHeight="1">
      <c r="A239" s="18" t="s">
        <v>550</v>
      </c>
      <c r="B239" s="17">
        <v>0</v>
      </c>
    </row>
    <row r="240" spans="1:2" s="7" customFormat="1" ht="16.5" customHeight="1">
      <c r="A240" s="18" t="s">
        <v>557</v>
      </c>
      <c r="B240" s="17">
        <v>0</v>
      </c>
    </row>
    <row r="241" spans="1:2" s="7" customFormat="1" ht="16.5" customHeight="1">
      <c r="A241" s="18" t="s">
        <v>682</v>
      </c>
      <c r="B241" s="17">
        <v>0</v>
      </c>
    </row>
    <row r="242" spans="1:2" s="7" customFormat="1" ht="16.5" customHeight="1">
      <c r="A242" s="16" t="s">
        <v>683</v>
      </c>
      <c r="B242" s="17">
        <f>SUM(B243:B247)</f>
        <v>0</v>
      </c>
    </row>
    <row r="243" spans="1:2" s="7" customFormat="1" ht="16.5" customHeight="1">
      <c r="A243" s="18" t="s">
        <v>548</v>
      </c>
      <c r="B243" s="17">
        <v>0</v>
      </c>
    </row>
    <row r="244" spans="1:2" s="7" customFormat="1" ht="16.5" customHeight="1">
      <c r="A244" s="18" t="s">
        <v>549</v>
      </c>
      <c r="B244" s="17">
        <v>0</v>
      </c>
    </row>
    <row r="245" spans="1:2" s="7" customFormat="1" ht="16.5" customHeight="1">
      <c r="A245" s="18" t="s">
        <v>550</v>
      </c>
      <c r="B245" s="17">
        <v>0</v>
      </c>
    </row>
    <row r="246" spans="1:2" s="7" customFormat="1" ht="16.5" customHeight="1">
      <c r="A246" s="18" t="s">
        <v>557</v>
      </c>
      <c r="B246" s="17">
        <v>0</v>
      </c>
    </row>
    <row r="247" spans="1:2" s="7" customFormat="1" ht="16.5" customHeight="1">
      <c r="A247" s="18" t="s">
        <v>684</v>
      </c>
      <c r="B247" s="17">
        <v>0</v>
      </c>
    </row>
    <row r="248" spans="1:2" s="7" customFormat="1" ht="16.5" customHeight="1">
      <c r="A248" s="16" t="s">
        <v>685</v>
      </c>
      <c r="B248" s="17">
        <f>SUM(B249:B253)</f>
        <v>1167</v>
      </c>
    </row>
    <row r="249" spans="1:2" s="7" customFormat="1" ht="16.5" customHeight="1">
      <c r="A249" s="18" t="s">
        <v>548</v>
      </c>
      <c r="B249" s="17">
        <v>677</v>
      </c>
    </row>
    <row r="250" spans="1:2" s="7" customFormat="1" ht="16.5" customHeight="1">
      <c r="A250" s="18" t="s">
        <v>549</v>
      </c>
      <c r="B250" s="17">
        <v>398</v>
      </c>
    </row>
    <row r="251" spans="1:2" s="7" customFormat="1" ht="16.5" customHeight="1">
      <c r="A251" s="18" t="s">
        <v>550</v>
      </c>
      <c r="B251" s="17">
        <v>0</v>
      </c>
    </row>
    <row r="252" spans="1:2" s="7" customFormat="1" ht="16.5" customHeight="1">
      <c r="A252" s="18" t="s">
        <v>557</v>
      </c>
      <c r="B252" s="17">
        <v>92</v>
      </c>
    </row>
    <row r="253" spans="1:2" s="7" customFormat="1" ht="16.5" customHeight="1">
      <c r="A253" s="18" t="s">
        <v>686</v>
      </c>
      <c r="B253" s="17">
        <v>0</v>
      </c>
    </row>
    <row r="254" spans="1:2" s="7" customFormat="1" ht="16.5" customHeight="1">
      <c r="A254" s="16" t="s">
        <v>687</v>
      </c>
      <c r="B254" s="17">
        <f>SUM(B255:B256)</f>
        <v>3624</v>
      </c>
    </row>
    <row r="255" spans="1:2" s="7" customFormat="1" ht="16.5" customHeight="1">
      <c r="A255" s="18" t="s">
        <v>688</v>
      </c>
      <c r="B255" s="17">
        <v>0</v>
      </c>
    </row>
    <row r="256" spans="1:2" s="7" customFormat="1" ht="16.5" customHeight="1">
      <c r="A256" s="18" t="s">
        <v>689</v>
      </c>
      <c r="B256" s="17">
        <v>3624</v>
      </c>
    </row>
    <row r="257" spans="1:2" s="7" customFormat="1" ht="16.5" customHeight="1">
      <c r="A257" s="16" t="s">
        <v>690</v>
      </c>
      <c r="B257" s="17">
        <f>SUM(B258,B265,B268,B271,B277,B281,B283,B288)</f>
        <v>0</v>
      </c>
    </row>
    <row r="258" spans="1:2" s="7" customFormat="1" ht="16.5" customHeight="1">
      <c r="A258" s="16" t="s">
        <v>691</v>
      </c>
      <c r="B258" s="17">
        <f>SUM(B259:B264)</f>
        <v>0</v>
      </c>
    </row>
    <row r="259" spans="1:2" s="7" customFormat="1" ht="16.5" customHeight="1">
      <c r="A259" s="18" t="s">
        <v>548</v>
      </c>
      <c r="B259" s="17">
        <v>0</v>
      </c>
    </row>
    <row r="260" spans="1:2" s="7" customFormat="1" ht="16.5" customHeight="1">
      <c r="A260" s="18" t="s">
        <v>549</v>
      </c>
      <c r="B260" s="17">
        <v>0</v>
      </c>
    </row>
    <row r="261" spans="1:2" s="7" customFormat="1" ht="16.5" customHeight="1">
      <c r="A261" s="18" t="s">
        <v>550</v>
      </c>
      <c r="B261" s="17">
        <v>0</v>
      </c>
    </row>
    <row r="262" spans="1:2" s="7" customFormat="1" ht="16.5" customHeight="1">
      <c r="A262" s="18" t="s">
        <v>675</v>
      </c>
      <c r="B262" s="17">
        <v>0</v>
      </c>
    </row>
    <row r="263" spans="1:2" s="7" customFormat="1" ht="16.5" customHeight="1">
      <c r="A263" s="18" t="s">
        <v>557</v>
      </c>
      <c r="B263" s="17">
        <v>0</v>
      </c>
    </row>
    <row r="264" spans="1:2" s="7" customFormat="1" ht="16.5" customHeight="1">
      <c r="A264" s="18" t="s">
        <v>692</v>
      </c>
      <c r="B264" s="17">
        <v>0</v>
      </c>
    </row>
    <row r="265" spans="1:2" s="7" customFormat="1" ht="16.5" customHeight="1">
      <c r="A265" s="16" t="s">
        <v>693</v>
      </c>
      <c r="B265" s="17">
        <f>SUM(B266:B267)</f>
        <v>0</v>
      </c>
    </row>
    <row r="266" spans="1:2" s="7" customFormat="1" ht="16.5" customHeight="1">
      <c r="A266" s="18" t="s">
        <v>694</v>
      </c>
      <c r="B266" s="17">
        <v>0</v>
      </c>
    </row>
    <row r="267" spans="1:2" s="7" customFormat="1" ht="16.5" customHeight="1">
      <c r="A267" s="18" t="s">
        <v>695</v>
      </c>
      <c r="B267" s="17">
        <v>0</v>
      </c>
    </row>
    <row r="268" spans="1:2" s="7" customFormat="1" ht="16.5" customHeight="1">
      <c r="A268" s="16" t="s">
        <v>696</v>
      </c>
      <c r="B268" s="17">
        <f>SUM(B269:B270)</f>
        <v>0</v>
      </c>
    </row>
    <row r="269" spans="1:2" s="7" customFormat="1" ht="16.5" customHeight="1">
      <c r="A269" s="18" t="s">
        <v>2871</v>
      </c>
      <c r="B269" s="17">
        <v>0</v>
      </c>
    </row>
    <row r="270" spans="1:2" s="7" customFormat="1" ht="16.5" customHeight="1">
      <c r="A270" s="18" t="s">
        <v>2872</v>
      </c>
      <c r="B270" s="17">
        <v>0</v>
      </c>
    </row>
    <row r="271" spans="1:2" s="7" customFormat="1" ht="16.5" customHeight="1">
      <c r="A271" s="16" t="s">
        <v>697</v>
      </c>
      <c r="B271" s="17">
        <f>SUM(B272:B276)</f>
        <v>0</v>
      </c>
    </row>
    <row r="272" spans="1:2" s="7" customFormat="1" ht="16.5" customHeight="1">
      <c r="A272" s="18" t="s">
        <v>698</v>
      </c>
      <c r="B272" s="17">
        <v>0</v>
      </c>
    </row>
    <row r="273" spans="1:2" s="7" customFormat="1" ht="16.5" customHeight="1">
      <c r="A273" s="18" t="s">
        <v>699</v>
      </c>
      <c r="B273" s="17">
        <v>0</v>
      </c>
    </row>
    <row r="274" spans="1:2" s="7" customFormat="1" ht="16.5" customHeight="1">
      <c r="A274" s="18" t="s">
        <v>700</v>
      </c>
      <c r="B274" s="17">
        <v>0</v>
      </c>
    </row>
    <row r="275" spans="1:2" s="7" customFormat="1" ht="16.5" customHeight="1">
      <c r="A275" s="18" t="s">
        <v>701</v>
      </c>
      <c r="B275" s="17">
        <v>0</v>
      </c>
    </row>
    <row r="276" spans="1:2" s="7" customFormat="1" ht="16.5" customHeight="1">
      <c r="A276" s="18" t="s">
        <v>702</v>
      </c>
      <c r="B276" s="17">
        <v>0</v>
      </c>
    </row>
    <row r="277" spans="1:2" s="7" customFormat="1" ht="16.5" customHeight="1">
      <c r="A277" s="16" t="s">
        <v>703</v>
      </c>
      <c r="B277" s="17">
        <f>SUM(B278:B280)</f>
        <v>0</v>
      </c>
    </row>
    <row r="278" spans="1:2" s="7" customFormat="1" ht="16.5" customHeight="1">
      <c r="A278" s="18" t="s">
        <v>704</v>
      </c>
      <c r="B278" s="17">
        <v>0</v>
      </c>
    </row>
    <row r="279" spans="1:2" s="7" customFormat="1" ht="16.5" customHeight="1">
      <c r="A279" s="18" t="s">
        <v>705</v>
      </c>
      <c r="B279" s="17">
        <v>0</v>
      </c>
    </row>
    <row r="280" spans="1:2" s="7" customFormat="1" ht="16.5" customHeight="1">
      <c r="A280" s="18" t="s">
        <v>706</v>
      </c>
      <c r="B280" s="17">
        <v>0</v>
      </c>
    </row>
    <row r="281" spans="1:2" s="7" customFormat="1" ht="16.5" customHeight="1">
      <c r="A281" s="16" t="s">
        <v>707</v>
      </c>
      <c r="B281" s="17">
        <f>B282</f>
        <v>0</v>
      </c>
    </row>
    <row r="282" spans="1:2" s="7" customFormat="1" ht="16.5" customHeight="1">
      <c r="A282" s="18" t="s">
        <v>708</v>
      </c>
      <c r="B282" s="17">
        <v>0</v>
      </c>
    </row>
    <row r="283" spans="1:2" s="7" customFormat="1" ht="16.5" customHeight="1">
      <c r="A283" s="16" t="s">
        <v>709</v>
      </c>
      <c r="B283" s="17">
        <f>SUM(B284:B287)</f>
        <v>0</v>
      </c>
    </row>
    <row r="284" spans="1:2" s="7" customFormat="1" ht="16.5" customHeight="1">
      <c r="A284" s="18" t="s">
        <v>710</v>
      </c>
      <c r="B284" s="17">
        <v>0</v>
      </c>
    </row>
    <row r="285" spans="1:2" s="7" customFormat="1" ht="16.5" customHeight="1">
      <c r="A285" s="18" t="s">
        <v>711</v>
      </c>
      <c r="B285" s="17">
        <v>0</v>
      </c>
    </row>
    <row r="286" spans="1:2" s="7" customFormat="1" ht="16.5" customHeight="1">
      <c r="A286" s="18" t="s">
        <v>712</v>
      </c>
      <c r="B286" s="17">
        <v>0</v>
      </c>
    </row>
    <row r="287" spans="1:2" s="7" customFormat="1" ht="16.5" customHeight="1">
      <c r="A287" s="18" t="s">
        <v>713</v>
      </c>
      <c r="B287" s="17">
        <v>0</v>
      </c>
    </row>
    <row r="288" spans="1:2" s="7" customFormat="1" ht="16.5" customHeight="1">
      <c r="A288" s="16" t="s">
        <v>714</v>
      </c>
      <c r="B288" s="17">
        <f>B289</f>
        <v>0</v>
      </c>
    </row>
    <row r="289" spans="1:2" s="7" customFormat="1" ht="16.5" customHeight="1">
      <c r="A289" s="18" t="s">
        <v>715</v>
      </c>
      <c r="B289" s="17">
        <v>0</v>
      </c>
    </row>
    <row r="290" spans="1:2" s="7" customFormat="1" ht="16.5" customHeight="1">
      <c r="A290" s="16" t="s">
        <v>716</v>
      </c>
      <c r="B290" s="17">
        <f>SUM(B291,B293,B295,B297,B307)</f>
        <v>0</v>
      </c>
    </row>
    <row r="291" spans="1:2" s="7" customFormat="1" ht="16.5" customHeight="1">
      <c r="A291" s="16" t="s">
        <v>717</v>
      </c>
      <c r="B291" s="17">
        <f>B292</f>
        <v>0</v>
      </c>
    </row>
    <row r="292" spans="1:2" s="7" customFormat="1" ht="16.5" customHeight="1">
      <c r="A292" s="18" t="s">
        <v>718</v>
      </c>
      <c r="B292" s="17">
        <v>0</v>
      </c>
    </row>
    <row r="293" spans="1:2" s="7" customFormat="1" ht="16.5" customHeight="1">
      <c r="A293" s="16" t="s">
        <v>719</v>
      </c>
      <c r="B293" s="17">
        <f>B294</f>
        <v>0</v>
      </c>
    </row>
    <row r="294" spans="1:2" s="7" customFormat="1" ht="16.5" customHeight="1">
      <c r="A294" s="18" t="s">
        <v>720</v>
      </c>
      <c r="B294" s="17">
        <v>0</v>
      </c>
    </row>
    <row r="295" spans="1:2" s="7" customFormat="1" ht="16.5" customHeight="1">
      <c r="A295" s="16" t="s">
        <v>721</v>
      </c>
      <c r="B295" s="17">
        <f>B296</f>
        <v>0</v>
      </c>
    </row>
    <row r="296" spans="1:2" s="7" customFormat="1" ht="16.5" customHeight="1">
      <c r="A296" s="18" t="s">
        <v>722</v>
      </c>
      <c r="B296" s="17">
        <v>0</v>
      </c>
    </row>
    <row r="297" spans="1:2" s="7" customFormat="1" ht="16.5" customHeight="1">
      <c r="A297" s="16" t="s">
        <v>723</v>
      </c>
      <c r="B297" s="17">
        <f>SUM(B298:B306)</f>
        <v>0</v>
      </c>
    </row>
    <row r="298" spans="1:2" s="7" customFormat="1" ht="16.5" customHeight="1">
      <c r="A298" s="18" t="s">
        <v>724</v>
      </c>
      <c r="B298" s="17">
        <v>0</v>
      </c>
    </row>
    <row r="299" spans="1:2" s="7" customFormat="1" ht="16.5" customHeight="1">
      <c r="A299" s="18" t="s">
        <v>725</v>
      </c>
      <c r="B299" s="17">
        <v>0</v>
      </c>
    </row>
    <row r="300" spans="1:2" s="7" customFormat="1" ht="16.5" customHeight="1">
      <c r="A300" s="18" t="s">
        <v>726</v>
      </c>
      <c r="B300" s="17">
        <v>0</v>
      </c>
    </row>
    <row r="301" spans="1:2" s="7" customFormat="1" ht="16.5" customHeight="1">
      <c r="A301" s="18" t="s">
        <v>727</v>
      </c>
      <c r="B301" s="17">
        <v>0</v>
      </c>
    </row>
    <row r="302" spans="1:2" s="7" customFormat="1" ht="16.5" customHeight="1">
      <c r="A302" s="18" t="s">
        <v>728</v>
      </c>
      <c r="B302" s="17">
        <v>0</v>
      </c>
    </row>
    <row r="303" spans="1:2" s="7" customFormat="1" ht="16.5" customHeight="1">
      <c r="A303" s="18" t="s">
        <v>729</v>
      </c>
      <c r="B303" s="17">
        <v>0</v>
      </c>
    </row>
    <row r="304" spans="1:2" s="7" customFormat="1" ht="16.5" customHeight="1">
      <c r="A304" s="18" t="s">
        <v>730</v>
      </c>
      <c r="B304" s="17">
        <v>0</v>
      </c>
    </row>
    <row r="305" spans="1:2" s="7" customFormat="1" ht="16.5" customHeight="1">
      <c r="A305" s="18" t="s">
        <v>2873</v>
      </c>
      <c r="B305" s="17">
        <v>0</v>
      </c>
    </row>
    <row r="306" spans="1:2" s="7" customFormat="1" ht="16.5" customHeight="1">
      <c r="A306" s="18" t="s">
        <v>731</v>
      </c>
      <c r="B306" s="17">
        <v>0</v>
      </c>
    </row>
    <row r="307" spans="1:2" s="7" customFormat="1" ht="16.5" customHeight="1">
      <c r="A307" s="16" t="s">
        <v>732</v>
      </c>
      <c r="B307" s="17">
        <f>B308</f>
        <v>0</v>
      </c>
    </row>
    <row r="308" spans="1:2" s="7" customFormat="1" ht="16.5" customHeight="1">
      <c r="A308" s="18" t="s">
        <v>733</v>
      </c>
      <c r="B308" s="17">
        <v>0</v>
      </c>
    </row>
    <row r="309" spans="1:2" s="7" customFormat="1" ht="16.5" customHeight="1">
      <c r="A309" s="16" t="s">
        <v>734</v>
      </c>
      <c r="B309" s="17">
        <f>SUM(B310,B320,B342,B349,B361,B370,B384,B393,B402,B410,B418,B427)</f>
        <v>32981</v>
      </c>
    </row>
    <row r="310" spans="1:2" s="7" customFormat="1" ht="16.5" customHeight="1">
      <c r="A310" s="16" t="s">
        <v>735</v>
      </c>
      <c r="B310" s="17">
        <f>SUM(B311:B319)</f>
        <v>2044</v>
      </c>
    </row>
    <row r="311" spans="1:2" s="7" customFormat="1" ht="16.5" customHeight="1">
      <c r="A311" s="18" t="s">
        <v>736</v>
      </c>
      <c r="B311" s="17">
        <v>274</v>
      </c>
    </row>
    <row r="312" spans="1:2" s="7" customFormat="1" ht="16.5" customHeight="1">
      <c r="A312" s="18" t="s">
        <v>737</v>
      </c>
      <c r="B312" s="17">
        <v>0</v>
      </c>
    </row>
    <row r="313" spans="1:2" s="7" customFormat="1" ht="16.5" customHeight="1">
      <c r="A313" s="18" t="s">
        <v>738</v>
      </c>
      <c r="B313" s="17">
        <v>1770</v>
      </c>
    </row>
    <row r="314" spans="1:2" s="7" customFormat="1" ht="16.5" customHeight="1">
      <c r="A314" s="18" t="s">
        <v>739</v>
      </c>
      <c r="B314" s="17">
        <v>0</v>
      </c>
    </row>
    <row r="315" spans="1:2" s="7" customFormat="1" ht="16.5" customHeight="1">
      <c r="A315" s="18" t="s">
        <v>740</v>
      </c>
      <c r="B315" s="17">
        <v>0</v>
      </c>
    </row>
    <row r="316" spans="1:2" s="7" customFormat="1" ht="16.5" customHeight="1">
      <c r="A316" s="18" t="s">
        <v>741</v>
      </c>
      <c r="B316" s="17">
        <v>0</v>
      </c>
    </row>
    <row r="317" spans="1:2" s="7" customFormat="1" ht="16.5" customHeight="1">
      <c r="A317" s="18" t="s">
        <v>742</v>
      </c>
      <c r="B317" s="17">
        <v>0</v>
      </c>
    </row>
    <row r="318" spans="1:2" s="7" customFormat="1" ht="16.5" customHeight="1">
      <c r="A318" s="18" t="s">
        <v>743</v>
      </c>
      <c r="B318" s="17">
        <v>0</v>
      </c>
    </row>
    <row r="319" spans="1:2" s="7" customFormat="1" ht="16.5" customHeight="1">
      <c r="A319" s="18" t="s">
        <v>744</v>
      </c>
      <c r="B319" s="17">
        <v>0</v>
      </c>
    </row>
    <row r="320" spans="1:2" s="7" customFormat="1" ht="16.5" customHeight="1">
      <c r="A320" s="16" t="s">
        <v>745</v>
      </c>
      <c r="B320" s="17">
        <f>SUM(B321:B341)</f>
        <v>28909</v>
      </c>
    </row>
    <row r="321" spans="1:2" s="7" customFormat="1" ht="16.5" customHeight="1">
      <c r="A321" s="18" t="s">
        <v>548</v>
      </c>
      <c r="B321" s="17">
        <v>14315</v>
      </c>
    </row>
    <row r="322" spans="1:2" s="7" customFormat="1" ht="16.5" customHeight="1">
      <c r="A322" s="18" t="s">
        <v>549</v>
      </c>
      <c r="B322" s="17">
        <v>6207</v>
      </c>
    </row>
    <row r="323" spans="1:2" s="7" customFormat="1" ht="16.5" customHeight="1">
      <c r="A323" s="18" t="s">
        <v>550</v>
      </c>
      <c r="B323" s="17">
        <v>0</v>
      </c>
    </row>
    <row r="324" spans="1:2" s="7" customFormat="1" ht="16.5" customHeight="1">
      <c r="A324" s="18" t="s">
        <v>746</v>
      </c>
      <c r="B324" s="17">
        <v>479</v>
      </c>
    </row>
    <row r="325" spans="1:2" s="7" customFormat="1" ht="16.5" customHeight="1">
      <c r="A325" s="18" t="s">
        <v>747</v>
      </c>
      <c r="B325" s="17">
        <v>40</v>
      </c>
    </row>
    <row r="326" spans="1:2" s="7" customFormat="1" ht="16.5" customHeight="1">
      <c r="A326" s="18" t="s">
        <v>748</v>
      </c>
      <c r="B326" s="17">
        <v>51</v>
      </c>
    </row>
    <row r="327" spans="1:2" s="7" customFormat="1" ht="16.5" customHeight="1">
      <c r="A327" s="18" t="s">
        <v>749</v>
      </c>
      <c r="B327" s="17">
        <v>25</v>
      </c>
    </row>
    <row r="328" spans="1:2" s="7" customFormat="1" ht="16.5" customHeight="1">
      <c r="A328" s="18" t="s">
        <v>750</v>
      </c>
      <c r="B328" s="17">
        <v>20</v>
      </c>
    </row>
    <row r="329" spans="1:2" s="7" customFormat="1" ht="16.5" customHeight="1">
      <c r="A329" s="18" t="s">
        <v>751</v>
      </c>
      <c r="B329" s="17">
        <v>25</v>
      </c>
    </row>
    <row r="330" spans="1:2" s="7" customFormat="1" ht="16.5" customHeight="1">
      <c r="A330" s="18" t="s">
        <v>752</v>
      </c>
      <c r="B330" s="17">
        <v>0</v>
      </c>
    </row>
    <row r="331" spans="1:2" s="7" customFormat="1" ht="16.5" customHeight="1">
      <c r="A331" s="18" t="s">
        <v>753</v>
      </c>
      <c r="B331" s="17">
        <v>980</v>
      </c>
    </row>
    <row r="332" spans="1:2" s="7" customFormat="1" ht="16.5" customHeight="1">
      <c r="A332" s="18" t="s">
        <v>754</v>
      </c>
      <c r="B332" s="17">
        <v>3351</v>
      </c>
    </row>
    <row r="333" spans="1:2" s="7" customFormat="1" ht="16.5" customHeight="1">
      <c r="A333" s="18" t="s">
        <v>755</v>
      </c>
      <c r="B333" s="17">
        <v>15</v>
      </c>
    </row>
    <row r="334" spans="1:2" s="7" customFormat="1" ht="16.5" customHeight="1">
      <c r="A334" s="18" t="s">
        <v>756</v>
      </c>
      <c r="B334" s="17">
        <v>18</v>
      </c>
    </row>
    <row r="335" spans="1:2" s="7" customFormat="1" ht="16.5" customHeight="1">
      <c r="A335" s="18" t="s">
        <v>757</v>
      </c>
      <c r="B335" s="17">
        <v>0</v>
      </c>
    </row>
    <row r="336" spans="1:2" s="7" customFormat="1" ht="16.5" customHeight="1">
      <c r="A336" s="18" t="s">
        <v>758</v>
      </c>
      <c r="B336" s="17">
        <v>15</v>
      </c>
    </row>
    <row r="337" spans="1:2" s="7" customFormat="1" ht="16.5" customHeight="1">
      <c r="A337" s="18" t="s">
        <v>759</v>
      </c>
      <c r="B337" s="17">
        <v>1118</v>
      </c>
    </row>
    <row r="338" spans="1:2" s="7" customFormat="1" ht="16.5" customHeight="1">
      <c r="A338" s="18" t="s">
        <v>760</v>
      </c>
      <c r="B338" s="17">
        <v>7</v>
      </c>
    </row>
    <row r="339" spans="1:2" s="7" customFormat="1" ht="16.5" customHeight="1">
      <c r="A339" s="18" t="s">
        <v>591</v>
      </c>
      <c r="B339" s="17">
        <v>15</v>
      </c>
    </row>
    <row r="340" spans="1:2" s="7" customFormat="1" ht="16.5" customHeight="1">
      <c r="A340" s="18" t="s">
        <v>557</v>
      </c>
      <c r="B340" s="17">
        <v>0</v>
      </c>
    </row>
    <row r="341" spans="1:2" s="7" customFormat="1" ht="16.5" customHeight="1">
      <c r="A341" s="18" t="s">
        <v>761</v>
      </c>
      <c r="B341" s="17">
        <v>2228</v>
      </c>
    </row>
    <row r="342" spans="1:2" s="7" customFormat="1" ht="16.5" customHeight="1">
      <c r="A342" s="16" t="s">
        <v>762</v>
      </c>
      <c r="B342" s="17">
        <f>SUM(B343:B348)</f>
        <v>79</v>
      </c>
    </row>
    <row r="343" spans="1:2" s="7" customFormat="1" ht="16.5" customHeight="1">
      <c r="A343" s="18" t="s">
        <v>548</v>
      </c>
      <c r="B343" s="17">
        <v>0</v>
      </c>
    </row>
    <row r="344" spans="1:2" s="7" customFormat="1" ht="16.5" customHeight="1">
      <c r="A344" s="18" t="s">
        <v>549</v>
      </c>
      <c r="B344" s="17">
        <v>0</v>
      </c>
    </row>
    <row r="345" spans="1:2" s="7" customFormat="1" ht="16.5" customHeight="1">
      <c r="A345" s="18" t="s">
        <v>550</v>
      </c>
      <c r="B345" s="17">
        <v>0</v>
      </c>
    </row>
    <row r="346" spans="1:2" s="7" customFormat="1" ht="16.5" customHeight="1">
      <c r="A346" s="18" t="s">
        <v>763</v>
      </c>
      <c r="B346" s="17">
        <v>0</v>
      </c>
    </row>
    <row r="347" spans="1:2" s="7" customFormat="1" ht="16.5" customHeight="1">
      <c r="A347" s="18" t="s">
        <v>557</v>
      </c>
      <c r="B347" s="17">
        <v>0</v>
      </c>
    </row>
    <row r="348" spans="1:2" s="7" customFormat="1" ht="16.5" customHeight="1">
      <c r="A348" s="18" t="s">
        <v>764</v>
      </c>
      <c r="B348" s="17">
        <v>79</v>
      </c>
    </row>
    <row r="349" spans="1:2" s="7" customFormat="1" ht="16.5" customHeight="1">
      <c r="A349" s="16" t="s">
        <v>765</v>
      </c>
      <c r="B349" s="17">
        <f>SUM(B350:B360)</f>
        <v>39</v>
      </c>
    </row>
    <row r="350" spans="1:2" s="7" customFormat="1" ht="16.5" customHeight="1">
      <c r="A350" s="18" t="s">
        <v>548</v>
      </c>
      <c r="B350" s="17">
        <v>-21</v>
      </c>
    </row>
    <row r="351" spans="1:2" s="7" customFormat="1" ht="16.5" customHeight="1">
      <c r="A351" s="18" t="s">
        <v>549</v>
      </c>
      <c r="B351" s="17">
        <v>60</v>
      </c>
    </row>
    <row r="352" spans="1:2" s="7" customFormat="1" ht="16.5" customHeight="1">
      <c r="A352" s="18" t="s">
        <v>550</v>
      </c>
      <c r="B352" s="17">
        <v>0</v>
      </c>
    </row>
    <row r="353" spans="1:2" s="7" customFormat="1" ht="16.5" customHeight="1">
      <c r="A353" s="18" t="s">
        <v>766</v>
      </c>
      <c r="B353" s="17">
        <v>0</v>
      </c>
    </row>
    <row r="354" spans="1:2" s="7" customFormat="1" ht="16.5" customHeight="1">
      <c r="A354" s="18" t="s">
        <v>767</v>
      </c>
      <c r="B354" s="17">
        <v>0</v>
      </c>
    </row>
    <row r="355" spans="1:2" s="7" customFormat="1" ht="16.5" customHeight="1">
      <c r="A355" s="18" t="s">
        <v>768</v>
      </c>
      <c r="B355" s="17">
        <v>0</v>
      </c>
    </row>
    <row r="356" spans="1:2" s="7" customFormat="1" ht="16.5" customHeight="1">
      <c r="A356" s="18" t="s">
        <v>769</v>
      </c>
      <c r="B356" s="17">
        <v>0</v>
      </c>
    </row>
    <row r="357" spans="1:2" s="7" customFormat="1" ht="16.5" customHeight="1">
      <c r="A357" s="18" t="s">
        <v>770</v>
      </c>
      <c r="B357" s="17">
        <v>0</v>
      </c>
    </row>
    <row r="358" spans="1:2" s="7" customFormat="1" ht="16.5" customHeight="1">
      <c r="A358" s="18" t="s">
        <v>771</v>
      </c>
      <c r="B358" s="17">
        <v>0</v>
      </c>
    </row>
    <row r="359" spans="1:2" s="7" customFormat="1" ht="16.5" customHeight="1">
      <c r="A359" s="18" t="s">
        <v>557</v>
      </c>
      <c r="B359" s="17">
        <v>0</v>
      </c>
    </row>
    <row r="360" spans="1:2" s="7" customFormat="1" ht="16.5" customHeight="1">
      <c r="A360" s="18" t="s">
        <v>772</v>
      </c>
      <c r="B360" s="17">
        <v>0</v>
      </c>
    </row>
    <row r="361" spans="1:2" s="7" customFormat="1" ht="16.5" customHeight="1">
      <c r="A361" s="16" t="s">
        <v>773</v>
      </c>
      <c r="B361" s="17">
        <f>SUM(B362:B369)</f>
        <v>56</v>
      </c>
    </row>
    <row r="362" spans="1:2" s="7" customFormat="1" ht="16.5" customHeight="1">
      <c r="A362" s="18" t="s">
        <v>548</v>
      </c>
      <c r="B362" s="17">
        <v>14</v>
      </c>
    </row>
    <row r="363" spans="1:2" s="7" customFormat="1" ht="16.5" customHeight="1">
      <c r="A363" s="18" t="s">
        <v>549</v>
      </c>
      <c r="B363" s="17">
        <v>42</v>
      </c>
    </row>
    <row r="364" spans="1:2" s="7" customFormat="1" ht="16.5" customHeight="1">
      <c r="A364" s="18" t="s">
        <v>550</v>
      </c>
      <c r="B364" s="17">
        <v>0</v>
      </c>
    </row>
    <row r="365" spans="1:2" s="7" customFormat="1" ht="16.5" customHeight="1">
      <c r="A365" s="18" t="s">
        <v>774</v>
      </c>
      <c r="B365" s="17">
        <v>0</v>
      </c>
    </row>
    <row r="366" spans="1:2" s="7" customFormat="1" ht="16.5" customHeight="1">
      <c r="A366" s="18" t="s">
        <v>775</v>
      </c>
      <c r="B366" s="17">
        <v>0</v>
      </c>
    </row>
    <row r="367" spans="1:2" s="7" customFormat="1" ht="16.5" customHeight="1">
      <c r="A367" s="18" t="s">
        <v>776</v>
      </c>
      <c r="B367" s="17">
        <v>0</v>
      </c>
    </row>
    <row r="368" spans="1:2" s="7" customFormat="1" ht="16.5" customHeight="1">
      <c r="A368" s="18" t="s">
        <v>557</v>
      </c>
      <c r="B368" s="17">
        <v>0</v>
      </c>
    </row>
    <row r="369" spans="1:2" s="7" customFormat="1" ht="16.5" customHeight="1">
      <c r="A369" s="18" t="s">
        <v>777</v>
      </c>
      <c r="B369" s="17">
        <v>0</v>
      </c>
    </row>
    <row r="370" spans="1:2" s="7" customFormat="1" ht="16.5" customHeight="1">
      <c r="A370" s="16" t="s">
        <v>778</v>
      </c>
      <c r="B370" s="17">
        <f>SUM(B371:B383)</f>
        <v>797</v>
      </c>
    </row>
    <row r="371" spans="1:2" s="7" customFormat="1" ht="16.5" customHeight="1">
      <c r="A371" s="18" t="s">
        <v>548</v>
      </c>
      <c r="B371" s="17">
        <v>427</v>
      </c>
    </row>
    <row r="372" spans="1:2" s="7" customFormat="1" ht="16.5" customHeight="1">
      <c r="A372" s="18" t="s">
        <v>549</v>
      </c>
      <c r="B372" s="17">
        <v>154</v>
      </c>
    </row>
    <row r="373" spans="1:2" s="7" customFormat="1" ht="16.5" customHeight="1">
      <c r="A373" s="18" t="s">
        <v>550</v>
      </c>
      <c r="B373" s="17">
        <v>0</v>
      </c>
    </row>
    <row r="374" spans="1:2" s="7" customFormat="1" ht="16.5" customHeight="1">
      <c r="A374" s="18" t="s">
        <v>779</v>
      </c>
      <c r="B374" s="17">
        <v>0</v>
      </c>
    </row>
    <row r="375" spans="1:2" s="7" customFormat="1" ht="16.5" customHeight="1">
      <c r="A375" s="18" t="s">
        <v>780</v>
      </c>
      <c r="B375" s="17">
        <v>0</v>
      </c>
    </row>
    <row r="376" spans="1:2" s="7" customFormat="1" ht="16.5" customHeight="1">
      <c r="A376" s="18" t="s">
        <v>781</v>
      </c>
      <c r="B376" s="17">
        <v>144</v>
      </c>
    </row>
    <row r="377" spans="1:2" s="7" customFormat="1" ht="16.5" customHeight="1">
      <c r="A377" s="18" t="s">
        <v>782</v>
      </c>
      <c r="B377" s="17">
        <v>66</v>
      </c>
    </row>
    <row r="378" spans="1:2" s="7" customFormat="1" ht="16.5" customHeight="1">
      <c r="A378" s="18" t="s">
        <v>783</v>
      </c>
      <c r="B378" s="17">
        <v>0</v>
      </c>
    </row>
    <row r="379" spans="1:2" s="7" customFormat="1" ht="16.5" customHeight="1">
      <c r="A379" s="18" t="s">
        <v>784</v>
      </c>
      <c r="B379" s="17">
        <v>0</v>
      </c>
    </row>
    <row r="380" spans="1:2" s="7" customFormat="1" ht="16.5" customHeight="1">
      <c r="A380" s="18" t="s">
        <v>785</v>
      </c>
      <c r="B380" s="17">
        <v>0</v>
      </c>
    </row>
    <row r="381" spans="1:2" s="7" customFormat="1" ht="16.5" customHeight="1">
      <c r="A381" s="18" t="s">
        <v>786</v>
      </c>
      <c r="B381" s="17">
        <v>0</v>
      </c>
    </row>
    <row r="382" spans="1:2" s="7" customFormat="1" ht="16.5" customHeight="1">
      <c r="A382" s="18" t="s">
        <v>557</v>
      </c>
      <c r="B382" s="17">
        <v>0</v>
      </c>
    </row>
    <row r="383" spans="1:2" s="7" customFormat="1" ht="16.5" customHeight="1">
      <c r="A383" s="18" t="s">
        <v>787</v>
      </c>
      <c r="B383" s="17">
        <v>6</v>
      </c>
    </row>
    <row r="384" spans="1:2" s="7" customFormat="1" ht="16.5" customHeight="1">
      <c r="A384" s="16" t="s">
        <v>788</v>
      </c>
      <c r="B384" s="17">
        <f>SUM(B385:B392)</f>
        <v>0</v>
      </c>
    </row>
    <row r="385" spans="1:2" s="7" customFormat="1" ht="16.5" customHeight="1">
      <c r="A385" s="18" t="s">
        <v>548</v>
      </c>
      <c r="B385" s="17">
        <v>0</v>
      </c>
    </row>
    <row r="386" spans="1:2" s="7" customFormat="1" ht="16.5" customHeight="1">
      <c r="A386" s="18" t="s">
        <v>549</v>
      </c>
      <c r="B386" s="17">
        <v>0</v>
      </c>
    </row>
    <row r="387" spans="1:2" s="7" customFormat="1" ht="16.5" customHeight="1">
      <c r="A387" s="18" t="s">
        <v>550</v>
      </c>
      <c r="B387" s="17">
        <v>0</v>
      </c>
    </row>
    <row r="388" spans="1:2" s="7" customFormat="1" ht="16.5" customHeight="1">
      <c r="A388" s="18" t="s">
        <v>789</v>
      </c>
      <c r="B388" s="17">
        <v>0</v>
      </c>
    </row>
    <row r="389" spans="1:2" s="7" customFormat="1" ht="16.5" customHeight="1">
      <c r="A389" s="18" t="s">
        <v>790</v>
      </c>
      <c r="B389" s="17">
        <v>0</v>
      </c>
    </row>
    <row r="390" spans="1:2" s="7" customFormat="1" ht="16.5" customHeight="1">
      <c r="A390" s="18" t="s">
        <v>791</v>
      </c>
      <c r="B390" s="17">
        <v>0</v>
      </c>
    </row>
    <row r="391" spans="1:2" s="7" customFormat="1" ht="16.5" customHeight="1">
      <c r="A391" s="18" t="s">
        <v>557</v>
      </c>
      <c r="B391" s="17">
        <v>0</v>
      </c>
    </row>
    <row r="392" spans="1:2" s="7" customFormat="1" ht="16.5" customHeight="1">
      <c r="A392" s="18" t="s">
        <v>792</v>
      </c>
      <c r="B392" s="17">
        <v>0</v>
      </c>
    </row>
    <row r="393" spans="1:2" s="7" customFormat="1" ht="16.5" customHeight="1">
      <c r="A393" s="16" t="s">
        <v>793</v>
      </c>
      <c r="B393" s="17">
        <f>SUM(B394:B401)</f>
        <v>0</v>
      </c>
    </row>
    <row r="394" spans="1:2" s="7" customFormat="1" ht="16.5" customHeight="1">
      <c r="A394" s="18" t="s">
        <v>548</v>
      </c>
      <c r="B394" s="17">
        <v>0</v>
      </c>
    </row>
    <row r="395" spans="1:2" s="7" customFormat="1" ht="16.5" customHeight="1">
      <c r="A395" s="18" t="s">
        <v>549</v>
      </c>
      <c r="B395" s="17">
        <v>0</v>
      </c>
    </row>
    <row r="396" spans="1:2" s="7" customFormat="1" ht="16.5" customHeight="1">
      <c r="A396" s="18" t="s">
        <v>550</v>
      </c>
      <c r="B396" s="17">
        <v>0</v>
      </c>
    </row>
    <row r="397" spans="1:2" s="7" customFormat="1" ht="16.5" customHeight="1">
      <c r="A397" s="18" t="s">
        <v>794</v>
      </c>
      <c r="B397" s="17">
        <v>0</v>
      </c>
    </row>
    <row r="398" spans="1:2" s="7" customFormat="1" ht="16.5" customHeight="1">
      <c r="A398" s="18" t="s">
        <v>795</v>
      </c>
      <c r="B398" s="17">
        <v>0</v>
      </c>
    </row>
    <row r="399" spans="1:2" s="7" customFormat="1" ht="16.5" customHeight="1">
      <c r="A399" s="18" t="s">
        <v>796</v>
      </c>
      <c r="B399" s="17">
        <v>0</v>
      </c>
    </row>
    <row r="400" spans="1:2" s="7" customFormat="1" ht="16.5" customHeight="1">
      <c r="A400" s="18" t="s">
        <v>557</v>
      </c>
      <c r="B400" s="17">
        <v>0</v>
      </c>
    </row>
    <row r="401" spans="1:2" s="7" customFormat="1" ht="16.5" customHeight="1">
      <c r="A401" s="18" t="s">
        <v>797</v>
      </c>
      <c r="B401" s="17">
        <v>0</v>
      </c>
    </row>
    <row r="402" spans="1:2" s="7" customFormat="1" ht="16.5" customHeight="1">
      <c r="A402" s="16" t="s">
        <v>798</v>
      </c>
      <c r="B402" s="17">
        <f>SUM(B403:B409)</f>
        <v>0</v>
      </c>
    </row>
    <row r="403" spans="1:2" s="7" customFormat="1" ht="16.5" customHeight="1">
      <c r="A403" s="18" t="s">
        <v>548</v>
      </c>
      <c r="B403" s="17">
        <v>0</v>
      </c>
    </row>
    <row r="404" spans="1:2" s="7" customFormat="1" ht="16.5" customHeight="1">
      <c r="A404" s="18" t="s">
        <v>549</v>
      </c>
      <c r="B404" s="17">
        <v>0</v>
      </c>
    </row>
    <row r="405" spans="1:2" s="7" customFormat="1" ht="16.5" customHeight="1">
      <c r="A405" s="18" t="s">
        <v>550</v>
      </c>
      <c r="B405" s="17">
        <v>0</v>
      </c>
    </row>
    <row r="406" spans="1:2" s="7" customFormat="1" ht="16.5" customHeight="1">
      <c r="A406" s="18" t="s">
        <v>799</v>
      </c>
      <c r="B406" s="17">
        <v>0</v>
      </c>
    </row>
    <row r="407" spans="1:2" s="7" customFormat="1" ht="16.5" customHeight="1">
      <c r="A407" s="18" t="s">
        <v>800</v>
      </c>
      <c r="B407" s="17">
        <v>0</v>
      </c>
    </row>
    <row r="408" spans="1:2" s="7" customFormat="1" ht="16.5" customHeight="1">
      <c r="A408" s="18" t="s">
        <v>557</v>
      </c>
      <c r="B408" s="17">
        <v>0</v>
      </c>
    </row>
    <row r="409" spans="1:2" s="7" customFormat="1" ht="16.5" customHeight="1">
      <c r="A409" s="18" t="s">
        <v>801</v>
      </c>
      <c r="B409" s="17">
        <v>0</v>
      </c>
    </row>
    <row r="410" spans="1:2" s="7" customFormat="1" ht="16.5" customHeight="1">
      <c r="A410" s="16" t="s">
        <v>802</v>
      </c>
      <c r="B410" s="17">
        <f>SUM(B411:B417)</f>
        <v>0</v>
      </c>
    </row>
    <row r="411" spans="1:2" s="7" customFormat="1" ht="16.5" customHeight="1">
      <c r="A411" s="18" t="s">
        <v>548</v>
      </c>
      <c r="B411" s="17">
        <v>0</v>
      </c>
    </row>
    <row r="412" spans="1:2" s="7" customFormat="1" ht="16.5" customHeight="1">
      <c r="A412" s="18" t="s">
        <v>549</v>
      </c>
      <c r="B412" s="17">
        <v>0</v>
      </c>
    </row>
    <row r="413" spans="1:2" s="7" customFormat="1" ht="16.5" customHeight="1">
      <c r="A413" s="18" t="s">
        <v>803</v>
      </c>
      <c r="B413" s="17">
        <v>0</v>
      </c>
    </row>
    <row r="414" spans="1:2" s="7" customFormat="1" ht="16.5" customHeight="1">
      <c r="A414" s="18" t="s">
        <v>804</v>
      </c>
      <c r="B414" s="17">
        <v>0</v>
      </c>
    </row>
    <row r="415" spans="1:2" s="7" customFormat="1" ht="16.5" customHeight="1">
      <c r="A415" s="18" t="s">
        <v>805</v>
      </c>
      <c r="B415" s="17">
        <v>0</v>
      </c>
    </row>
    <row r="416" spans="1:2" s="7" customFormat="1" ht="16.5" customHeight="1">
      <c r="A416" s="18" t="s">
        <v>758</v>
      </c>
      <c r="B416" s="17">
        <v>0</v>
      </c>
    </row>
    <row r="417" spans="1:2" s="7" customFormat="1" ht="16.5" customHeight="1">
      <c r="A417" s="18" t="s">
        <v>806</v>
      </c>
      <c r="B417" s="17">
        <v>0</v>
      </c>
    </row>
    <row r="418" spans="1:2" s="7" customFormat="1" ht="16.5" customHeight="1">
      <c r="A418" s="16" t="s">
        <v>807</v>
      </c>
      <c r="B418" s="17">
        <f>SUM(B419:B426)</f>
        <v>0</v>
      </c>
    </row>
    <row r="419" spans="1:2" s="7" customFormat="1" ht="16.5" customHeight="1">
      <c r="A419" s="18" t="s">
        <v>808</v>
      </c>
      <c r="B419" s="17">
        <v>0</v>
      </c>
    </row>
    <row r="420" spans="1:2" s="7" customFormat="1" ht="16.5" customHeight="1">
      <c r="A420" s="18" t="s">
        <v>548</v>
      </c>
      <c r="B420" s="17">
        <v>0</v>
      </c>
    </row>
    <row r="421" spans="1:2" s="7" customFormat="1" ht="16.5" customHeight="1">
      <c r="A421" s="18" t="s">
        <v>809</v>
      </c>
      <c r="B421" s="17">
        <v>0</v>
      </c>
    </row>
    <row r="422" spans="1:2" s="7" customFormat="1" ht="16.5" customHeight="1">
      <c r="A422" s="18" t="s">
        <v>810</v>
      </c>
      <c r="B422" s="17">
        <v>0</v>
      </c>
    </row>
    <row r="423" spans="1:2" s="7" customFormat="1" ht="16.5" customHeight="1">
      <c r="A423" s="18" t="s">
        <v>811</v>
      </c>
      <c r="B423" s="17">
        <v>0</v>
      </c>
    </row>
    <row r="424" spans="1:2" s="7" customFormat="1" ht="16.5" customHeight="1">
      <c r="A424" s="18" t="s">
        <v>812</v>
      </c>
      <c r="B424" s="17">
        <v>0</v>
      </c>
    </row>
    <row r="425" spans="1:2" s="7" customFormat="1" ht="16.5" customHeight="1">
      <c r="A425" s="18" t="s">
        <v>813</v>
      </c>
      <c r="B425" s="17">
        <v>0</v>
      </c>
    </row>
    <row r="426" spans="1:2" s="7" customFormat="1" ht="16.5" customHeight="1">
      <c r="A426" s="18" t="s">
        <v>814</v>
      </c>
      <c r="B426" s="17">
        <v>0</v>
      </c>
    </row>
    <row r="427" spans="1:2" s="7" customFormat="1" ht="16.5" customHeight="1">
      <c r="A427" s="16" t="s">
        <v>815</v>
      </c>
      <c r="B427" s="17">
        <f>B428+B429</f>
        <v>1057</v>
      </c>
    </row>
    <row r="428" spans="1:2" s="7" customFormat="1" ht="16.5" customHeight="1">
      <c r="A428" s="18" t="s">
        <v>816</v>
      </c>
      <c r="B428" s="17">
        <v>1057</v>
      </c>
    </row>
    <row r="429" spans="1:2" s="7" customFormat="1" ht="16.5" customHeight="1">
      <c r="A429" s="18" t="s">
        <v>817</v>
      </c>
      <c r="B429" s="17">
        <v>0</v>
      </c>
    </row>
    <row r="430" spans="1:2" s="7" customFormat="1" ht="16.5" customHeight="1">
      <c r="A430" s="16" t="s">
        <v>818</v>
      </c>
      <c r="B430" s="17">
        <f>SUM(B431,B436,B445,B452,B458,B462,B466,B470,B476,B483)</f>
        <v>41276</v>
      </c>
    </row>
    <row r="431" spans="1:2" s="7" customFormat="1" ht="16.5" customHeight="1">
      <c r="A431" s="16" t="s">
        <v>819</v>
      </c>
      <c r="B431" s="17">
        <f>SUM(B432:B435)</f>
        <v>943</v>
      </c>
    </row>
    <row r="432" spans="1:2" s="7" customFormat="1" ht="16.5" customHeight="1">
      <c r="A432" s="18" t="s">
        <v>548</v>
      </c>
      <c r="B432" s="17">
        <v>591</v>
      </c>
    </row>
    <row r="433" spans="1:2" s="7" customFormat="1" ht="16.5" customHeight="1">
      <c r="A433" s="18" t="s">
        <v>549</v>
      </c>
      <c r="B433" s="17">
        <v>352</v>
      </c>
    </row>
    <row r="434" spans="1:2" s="7" customFormat="1" ht="16.5" customHeight="1">
      <c r="A434" s="18" t="s">
        <v>550</v>
      </c>
      <c r="B434" s="17">
        <v>0</v>
      </c>
    </row>
    <row r="435" spans="1:2" s="7" customFormat="1" ht="16.5" customHeight="1">
      <c r="A435" s="18" t="s">
        <v>820</v>
      </c>
      <c r="B435" s="17">
        <v>0</v>
      </c>
    </row>
    <row r="436" spans="1:2" s="7" customFormat="1" ht="16.5" customHeight="1">
      <c r="A436" s="16" t="s">
        <v>821</v>
      </c>
      <c r="B436" s="17">
        <f>SUM(B437:B444)</f>
        <v>29981</v>
      </c>
    </row>
    <row r="437" spans="1:2" s="7" customFormat="1" ht="16.5" customHeight="1">
      <c r="A437" s="18" t="s">
        <v>822</v>
      </c>
      <c r="B437" s="17">
        <v>1167</v>
      </c>
    </row>
    <row r="438" spans="1:2" s="7" customFormat="1" ht="16.5" customHeight="1">
      <c r="A438" s="18" t="s">
        <v>823</v>
      </c>
      <c r="B438" s="17">
        <v>236</v>
      </c>
    </row>
    <row r="439" spans="1:2" s="7" customFormat="1" ht="16.5" customHeight="1">
      <c r="A439" s="18" t="s">
        <v>824</v>
      </c>
      <c r="B439" s="17">
        <v>1340</v>
      </c>
    </row>
    <row r="440" spans="1:2" s="7" customFormat="1" ht="16.5" customHeight="1">
      <c r="A440" s="18" t="s">
        <v>825</v>
      </c>
      <c r="B440" s="17">
        <v>11027</v>
      </c>
    </row>
    <row r="441" spans="1:2" s="7" customFormat="1" ht="16.5" customHeight="1">
      <c r="A441" s="18" t="s">
        <v>826</v>
      </c>
      <c r="B441" s="17">
        <v>7991</v>
      </c>
    </row>
    <row r="442" spans="1:2" s="7" customFormat="1" ht="16.5" customHeight="1">
      <c r="A442" s="18" t="s">
        <v>827</v>
      </c>
      <c r="B442" s="17">
        <v>0</v>
      </c>
    </row>
    <row r="443" spans="1:2" s="7" customFormat="1" ht="16.5" customHeight="1">
      <c r="A443" s="18" t="s">
        <v>828</v>
      </c>
      <c r="B443" s="17">
        <v>0</v>
      </c>
    </row>
    <row r="444" spans="1:2" s="7" customFormat="1" ht="16.5" customHeight="1">
      <c r="A444" s="18" t="s">
        <v>829</v>
      </c>
      <c r="B444" s="17">
        <v>8220</v>
      </c>
    </row>
    <row r="445" spans="1:2" s="7" customFormat="1" ht="16.5" customHeight="1">
      <c r="A445" s="16" t="s">
        <v>830</v>
      </c>
      <c r="B445" s="17">
        <f>SUM(B446:B451)</f>
        <v>7561</v>
      </c>
    </row>
    <row r="446" spans="1:2" s="7" customFormat="1" ht="16.5" customHeight="1">
      <c r="A446" s="18" t="s">
        <v>831</v>
      </c>
      <c r="B446" s="17">
        <v>0</v>
      </c>
    </row>
    <row r="447" spans="1:2" s="7" customFormat="1" ht="16.5" customHeight="1">
      <c r="A447" s="18" t="s">
        <v>832</v>
      </c>
      <c r="B447" s="17">
        <v>6531</v>
      </c>
    </row>
    <row r="448" spans="1:2" s="7" customFormat="1" ht="16.5" customHeight="1">
      <c r="A448" s="18" t="s">
        <v>833</v>
      </c>
      <c r="B448" s="17">
        <v>0</v>
      </c>
    </row>
    <row r="449" spans="1:2" s="7" customFormat="1" ht="16.5" customHeight="1">
      <c r="A449" s="18" t="s">
        <v>834</v>
      </c>
      <c r="B449" s="17">
        <v>0</v>
      </c>
    </row>
    <row r="450" spans="1:2" s="7" customFormat="1" ht="16.5" customHeight="1">
      <c r="A450" s="18" t="s">
        <v>835</v>
      </c>
      <c r="B450" s="17">
        <v>1030</v>
      </c>
    </row>
    <row r="451" spans="1:2" s="7" customFormat="1" ht="16.5" customHeight="1">
      <c r="A451" s="18" t="s">
        <v>836</v>
      </c>
      <c r="B451" s="17">
        <v>0</v>
      </c>
    </row>
    <row r="452" spans="1:2" s="7" customFormat="1" ht="16.5" customHeight="1">
      <c r="A452" s="16" t="s">
        <v>837</v>
      </c>
      <c r="B452" s="17">
        <f>SUM(B453:B457)</f>
        <v>0</v>
      </c>
    </row>
    <row r="453" spans="1:2" s="7" customFormat="1" ht="16.5" customHeight="1">
      <c r="A453" s="18" t="s">
        <v>838</v>
      </c>
      <c r="B453" s="17">
        <v>0</v>
      </c>
    </row>
    <row r="454" spans="1:2" s="7" customFormat="1" ht="16.5" customHeight="1">
      <c r="A454" s="18" t="s">
        <v>839</v>
      </c>
      <c r="B454" s="17">
        <v>0</v>
      </c>
    </row>
    <row r="455" spans="1:2" s="7" customFormat="1" ht="16.5" customHeight="1">
      <c r="A455" s="18" t="s">
        <v>840</v>
      </c>
      <c r="B455" s="17">
        <v>0</v>
      </c>
    </row>
    <row r="456" spans="1:2" s="7" customFormat="1" ht="16.5" customHeight="1">
      <c r="A456" s="18" t="s">
        <v>841</v>
      </c>
      <c r="B456" s="17">
        <v>0</v>
      </c>
    </row>
    <row r="457" spans="1:2" s="7" customFormat="1" ht="16.5" customHeight="1">
      <c r="A457" s="18" t="s">
        <v>842</v>
      </c>
      <c r="B457" s="17">
        <v>0</v>
      </c>
    </row>
    <row r="458" spans="1:2" s="7" customFormat="1" ht="16.5" customHeight="1">
      <c r="A458" s="16" t="s">
        <v>843</v>
      </c>
      <c r="B458" s="17">
        <f>SUM(B459:B461)</f>
        <v>0</v>
      </c>
    </row>
    <row r="459" spans="1:2" s="7" customFormat="1" ht="16.5" customHeight="1">
      <c r="A459" s="18" t="s">
        <v>844</v>
      </c>
      <c r="B459" s="17">
        <v>0</v>
      </c>
    </row>
    <row r="460" spans="1:2" s="7" customFormat="1" ht="16.5" customHeight="1">
      <c r="A460" s="18" t="s">
        <v>845</v>
      </c>
      <c r="B460" s="17">
        <v>0</v>
      </c>
    </row>
    <row r="461" spans="1:2" s="7" customFormat="1" ht="16.5" customHeight="1">
      <c r="A461" s="18" t="s">
        <v>846</v>
      </c>
      <c r="B461" s="17">
        <v>0</v>
      </c>
    </row>
    <row r="462" spans="1:2" s="7" customFormat="1" ht="16.5" customHeight="1">
      <c r="A462" s="16" t="s">
        <v>847</v>
      </c>
      <c r="B462" s="17">
        <f>SUM(B463:B465)</f>
        <v>0</v>
      </c>
    </row>
    <row r="463" spans="1:2" s="7" customFormat="1" ht="16.5" customHeight="1">
      <c r="A463" s="18" t="s">
        <v>848</v>
      </c>
      <c r="B463" s="17">
        <v>0</v>
      </c>
    </row>
    <row r="464" spans="1:2" s="7" customFormat="1" ht="16.5" customHeight="1">
      <c r="A464" s="18" t="s">
        <v>849</v>
      </c>
      <c r="B464" s="17">
        <v>0</v>
      </c>
    </row>
    <row r="465" spans="1:2" s="7" customFormat="1" ht="16.5" customHeight="1">
      <c r="A465" s="18" t="s">
        <v>850</v>
      </c>
      <c r="B465" s="17">
        <v>0</v>
      </c>
    </row>
    <row r="466" spans="1:2" s="7" customFormat="1" ht="16.5" customHeight="1">
      <c r="A466" s="16" t="s">
        <v>851</v>
      </c>
      <c r="B466" s="17">
        <f>SUM(B467:B469)</f>
        <v>735</v>
      </c>
    </row>
    <row r="467" spans="1:2" s="7" customFormat="1" ht="16.5" customHeight="1">
      <c r="A467" s="18" t="s">
        <v>852</v>
      </c>
      <c r="B467" s="17">
        <v>735</v>
      </c>
    </row>
    <row r="468" spans="1:2" s="7" customFormat="1" ht="16.5" customHeight="1">
      <c r="A468" s="18" t="s">
        <v>853</v>
      </c>
      <c r="B468" s="17">
        <v>0</v>
      </c>
    </row>
    <row r="469" spans="1:2" s="7" customFormat="1" ht="16.5" customHeight="1">
      <c r="A469" s="18" t="s">
        <v>854</v>
      </c>
      <c r="B469" s="17">
        <v>0</v>
      </c>
    </row>
    <row r="470" spans="1:2" s="7" customFormat="1" ht="16.5" customHeight="1">
      <c r="A470" s="16" t="s">
        <v>855</v>
      </c>
      <c r="B470" s="17">
        <f>SUM(B471:B475)</f>
        <v>736</v>
      </c>
    </row>
    <row r="471" spans="1:2" s="7" customFormat="1" ht="16.5" customHeight="1">
      <c r="A471" s="18" t="s">
        <v>856</v>
      </c>
      <c r="B471" s="17">
        <v>0</v>
      </c>
    </row>
    <row r="472" spans="1:2" s="7" customFormat="1" ht="16.5" customHeight="1">
      <c r="A472" s="18" t="s">
        <v>857</v>
      </c>
      <c r="B472" s="17">
        <v>736</v>
      </c>
    </row>
    <row r="473" spans="1:2" s="7" customFormat="1" ht="16.5" customHeight="1">
      <c r="A473" s="18" t="s">
        <v>858</v>
      </c>
      <c r="B473" s="17">
        <v>0</v>
      </c>
    </row>
    <row r="474" spans="1:2" s="7" customFormat="1" ht="16.5" customHeight="1">
      <c r="A474" s="18" t="s">
        <v>859</v>
      </c>
      <c r="B474" s="17">
        <v>0</v>
      </c>
    </row>
    <row r="475" spans="1:2" s="7" customFormat="1" ht="16.5" customHeight="1">
      <c r="A475" s="18" t="s">
        <v>860</v>
      </c>
      <c r="B475" s="17">
        <v>0</v>
      </c>
    </row>
    <row r="476" spans="1:2" s="7" customFormat="1" ht="16.5" customHeight="1">
      <c r="A476" s="16" t="s">
        <v>861</v>
      </c>
      <c r="B476" s="17">
        <f>SUM(B477:B482)</f>
        <v>1295</v>
      </c>
    </row>
    <row r="477" spans="1:2" s="7" customFormat="1" ht="16.5" customHeight="1">
      <c r="A477" s="18" t="s">
        <v>862</v>
      </c>
      <c r="B477" s="17">
        <v>0</v>
      </c>
    </row>
    <row r="478" spans="1:2" s="7" customFormat="1" ht="16.5" customHeight="1">
      <c r="A478" s="18" t="s">
        <v>863</v>
      </c>
      <c r="B478" s="17">
        <v>0</v>
      </c>
    </row>
    <row r="479" spans="1:2" s="7" customFormat="1" ht="16.5" customHeight="1">
      <c r="A479" s="18" t="s">
        <v>864</v>
      </c>
      <c r="B479" s="17">
        <v>0</v>
      </c>
    </row>
    <row r="480" spans="1:2" s="7" customFormat="1" ht="16.5" customHeight="1">
      <c r="A480" s="18" t="s">
        <v>865</v>
      </c>
      <c r="B480" s="17">
        <v>0</v>
      </c>
    </row>
    <row r="481" spans="1:2" s="7" customFormat="1" ht="16.5" customHeight="1">
      <c r="A481" s="18" t="s">
        <v>866</v>
      </c>
      <c r="B481" s="17">
        <v>0</v>
      </c>
    </row>
    <row r="482" spans="1:2" s="7" customFormat="1" ht="16.5" customHeight="1">
      <c r="A482" s="18" t="s">
        <v>867</v>
      </c>
      <c r="B482" s="17">
        <v>1295</v>
      </c>
    </row>
    <row r="483" spans="1:2" s="7" customFormat="1" ht="16.5" customHeight="1">
      <c r="A483" s="16" t="s">
        <v>868</v>
      </c>
      <c r="B483" s="17">
        <f>B484</f>
        <v>25</v>
      </c>
    </row>
    <row r="484" spans="1:2" s="7" customFormat="1" ht="16.5" customHeight="1">
      <c r="A484" s="18" t="s">
        <v>869</v>
      </c>
      <c r="B484" s="17">
        <v>25</v>
      </c>
    </row>
    <row r="485" spans="1:2" s="7" customFormat="1" ht="16.5" customHeight="1">
      <c r="A485" s="16" t="s">
        <v>870</v>
      </c>
      <c r="B485" s="17">
        <f>SUM(B486,B491,B500,B506,B512,B517,B522,B529,B533,B536)</f>
        <v>16251</v>
      </c>
    </row>
    <row r="486" spans="1:2" s="7" customFormat="1" ht="16.5" customHeight="1">
      <c r="A486" s="16" t="s">
        <v>871</v>
      </c>
      <c r="B486" s="17">
        <f>SUM(B487:B490)</f>
        <v>185</v>
      </c>
    </row>
    <row r="487" spans="1:2" s="7" customFormat="1" ht="16.5" customHeight="1">
      <c r="A487" s="18" t="s">
        <v>548</v>
      </c>
      <c r="B487" s="17">
        <v>175</v>
      </c>
    </row>
    <row r="488" spans="1:2" s="7" customFormat="1" ht="16.5" customHeight="1">
      <c r="A488" s="18" t="s">
        <v>549</v>
      </c>
      <c r="B488" s="17">
        <v>10</v>
      </c>
    </row>
    <row r="489" spans="1:2" s="7" customFormat="1" ht="16.5" customHeight="1">
      <c r="A489" s="18" t="s">
        <v>550</v>
      </c>
      <c r="B489" s="17">
        <v>0</v>
      </c>
    </row>
    <row r="490" spans="1:2" s="7" customFormat="1" ht="16.5" customHeight="1">
      <c r="A490" s="18" t="s">
        <v>872</v>
      </c>
      <c r="B490" s="17">
        <v>0</v>
      </c>
    </row>
    <row r="491" spans="1:2" s="7" customFormat="1" ht="16.5" customHeight="1">
      <c r="A491" s="16" t="s">
        <v>873</v>
      </c>
      <c r="B491" s="17">
        <f>SUM(B492:B499)</f>
        <v>12</v>
      </c>
    </row>
    <row r="492" spans="1:2" s="7" customFormat="1" ht="16.5" customHeight="1">
      <c r="A492" s="18" t="s">
        <v>874</v>
      </c>
      <c r="B492" s="17">
        <v>0</v>
      </c>
    </row>
    <row r="493" spans="1:2" s="7" customFormat="1" ht="16.5" customHeight="1">
      <c r="A493" s="18" t="s">
        <v>875</v>
      </c>
      <c r="B493" s="17">
        <v>0</v>
      </c>
    </row>
    <row r="494" spans="1:2" s="7" customFormat="1" ht="16.5" customHeight="1">
      <c r="A494" s="18" t="s">
        <v>876</v>
      </c>
      <c r="B494" s="17">
        <v>12</v>
      </c>
    </row>
    <row r="495" spans="1:2" s="7" customFormat="1" ht="16.5" customHeight="1">
      <c r="A495" s="18" t="s">
        <v>877</v>
      </c>
      <c r="B495" s="17">
        <v>0</v>
      </c>
    </row>
    <row r="496" spans="1:2" s="7" customFormat="1" ht="16.5" customHeight="1">
      <c r="A496" s="18" t="s">
        <v>878</v>
      </c>
      <c r="B496" s="17">
        <v>0</v>
      </c>
    </row>
    <row r="497" spans="1:2" s="7" customFormat="1" ht="16.5" customHeight="1">
      <c r="A497" s="18" t="s">
        <v>879</v>
      </c>
      <c r="B497" s="17">
        <v>0</v>
      </c>
    </row>
    <row r="498" spans="1:2" s="7" customFormat="1" ht="16.5" customHeight="1">
      <c r="A498" s="18" t="s">
        <v>880</v>
      </c>
      <c r="B498" s="17">
        <v>0</v>
      </c>
    </row>
    <row r="499" spans="1:2" s="7" customFormat="1" ht="16.5" customHeight="1">
      <c r="A499" s="18" t="s">
        <v>881</v>
      </c>
      <c r="B499" s="17">
        <v>0</v>
      </c>
    </row>
    <row r="500" spans="1:2" s="7" customFormat="1" ht="16.5" customHeight="1">
      <c r="A500" s="16" t="s">
        <v>882</v>
      </c>
      <c r="B500" s="17">
        <f>SUM(B501:B505)</f>
        <v>0</v>
      </c>
    </row>
    <row r="501" spans="1:2" s="7" customFormat="1" ht="16.5" customHeight="1">
      <c r="A501" s="18" t="s">
        <v>874</v>
      </c>
      <c r="B501" s="17">
        <v>0</v>
      </c>
    </row>
    <row r="502" spans="1:2" s="7" customFormat="1" ht="16.5" customHeight="1">
      <c r="A502" s="18" t="s">
        <v>883</v>
      </c>
      <c r="B502" s="17">
        <v>0</v>
      </c>
    </row>
    <row r="503" spans="1:2" s="7" customFormat="1" ht="16.5" customHeight="1">
      <c r="A503" s="18" t="s">
        <v>884</v>
      </c>
      <c r="B503" s="17">
        <v>0</v>
      </c>
    </row>
    <row r="504" spans="1:2" s="7" customFormat="1" ht="16.5" customHeight="1">
      <c r="A504" s="18" t="s">
        <v>885</v>
      </c>
      <c r="B504" s="17">
        <v>0</v>
      </c>
    </row>
    <row r="505" spans="1:2" s="7" customFormat="1" ht="16.5" customHeight="1">
      <c r="A505" s="18" t="s">
        <v>886</v>
      </c>
      <c r="B505" s="17">
        <v>0</v>
      </c>
    </row>
    <row r="506" spans="1:2" s="7" customFormat="1" ht="16.5" customHeight="1">
      <c r="A506" s="16" t="s">
        <v>887</v>
      </c>
      <c r="B506" s="17">
        <f>SUM(B507:B511)</f>
        <v>11564</v>
      </c>
    </row>
    <row r="507" spans="1:2" s="7" customFormat="1" ht="16.5" customHeight="1">
      <c r="A507" s="18" t="s">
        <v>874</v>
      </c>
      <c r="B507" s="17">
        <v>0</v>
      </c>
    </row>
    <row r="508" spans="1:2" s="7" customFormat="1" ht="16.5" customHeight="1">
      <c r="A508" s="18" t="s">
        <v>888</v>
      </c>
      <c r="B508" s="17">
        <v>0</v>
      </c>
    </row>
    <row r="509" spans="1:2" s="7" customFormat="1" ht="16.5" customHeight="1">
      <c r="A509" s="18" t="s">
        <v>889</v>
      </c>
      <c r="B509" s="17">
        <v>0</v>
      </c>
    </row>
    <row r="510" spans="1:2" s="7" customFormat="1" ht="16.5" customHeight="1">
      <c r="A510" s="18" t="s">
        <v>890</v>
      </c>
      <c r="B510" s="17">
        <v>0</v>
      </c>
    </row>
    <row r="511" spans="1:2" s="7" customFormat="1" ht="16.5" customHeight="1">
      <c r="A511" s="18" t="s">
        <v>891</v>
      </c>
      <c r="B511" s="17">
        <v>11564</v>
      </c>
    </row>
    <row r="512" spans="1:2" s="7" customFormat="1" ht="16.5" customHeight="1">
      <c r="A512" s="16" t="s">
        <v>892</v>
      </c>
      <c r="B512" s="17">
        <f>SUM(B513:B516)</f>
        <v>2040</v>
      </c>
    </row>
    <row r="513" spans="1:2" s="7" customFormat="1" ht="16.5" customHeight="1">
      <c r="A513" s="18" t="s">
        <v>874</v>
      </c>
      <c r="B513" s="17">
        <v>91</v>
      </c>
    </row>
    <row r="514" spans="1:2" s="7" customFormat="1" ht="16.5" customHeight="1">
      <c r="A514" s="18" t="s">
        <v>893</v>
      </c>
      <c r="B514" s="17">
        <v>0</v>
      </c>
    </row>
    <row r="515" spans="1:2" s="7" customFormat="1" ht="16.5" customHeight="1">
      <c r="A515" s="18" t="s">
        <v>894</v>
      </c>
      <c r="B515" s="17">
        <v>0</v>
      </c>
    </row>
    <row r="516" spans="1:2" s="7" customFormat="1" ht="16.5" customHeight="1">
      <c r="A516" s="18" t="s">
        <v>895</v>
      </c>
      <c r="B516" s="17">
        <v>1949</v>
      </c>
    </row>
    <row r="517" spans="1:2" s="7" customFormat="1" ht="16.5" customHeight="1">
      <c r="A517" s="16" t="s">
        <v>896</v>
      </c>
      <c r="B517" s="17">
        <f>SUM(B518:B521)</f>
        <v>0</v>
      </c>
    </row>
    <row r="518" spans="1:2" s="7" customFormat="1" ht="16.5" customHeight="1">
      <c r="A518" s="18" t="s">
        <v>897</v>
      </c>
      <c r="B518" s="17">
        <v>0</v>
      </c>
    </row>
    <row r="519" spans="1:2" s="7" customFormat="1" ht="16.5" customHeight="1">
      <c r="A519" s="18" t="s">
        <v>898</v>
      </c>
      <c r="B519" s="17">
        <v>0</v>
      </c>
    </row>
    <row r="520" spans="1:2" s="7" customFormat="1" ht="16.5" customHeight="1">
      <c r="A520" s="18" t="s">
        <v>899</v>
      </c>
      <c r="B520" s="17">
        <v>0</v>
      </c>
    </row>
    <row r="521" spans="1:2" s="7" customFormat="1" ht="16.5" customHeight="1">
      <c r="A521" s="18" t="s">
        <v>900</v>
      </c>
      <c r="B521" s="17">
        <v>0</v>
      </c>
    </row>
    <row r="522" spans="1:2" s="7" customFormat="1" ht="16.5" customHeight="1">
      <c r="A522" s="16" t="s">
        <v>901</v>
      </c>
      <c r="B522" s="17">
        <f>SUM(B523:B528)</f>
        <v>560</v>
      </c>
    </row>
    <row r="523" spans="1:2" s="7" customFormat="1" ht="16.5" customHeight="1">
      <c r="A523" s="18" t="s">
        <v>874</v>
      </c>
      <c r="B523" s="17">
        <v>84</v>
      </c>
    </row>
    <row r="524" spans="1:2" s="7" customFormat="1" ht="16.5" customHeight="1">
      <c r="A524" s="18" t="s">
        <v>902</v>
      </c>
      <c r="B524" s="17">
        <v>61</v>
      </c>
    </row>
    <row r="525" spans="1:2" s="7" customFormat="1" ht="16.5" customHeight="1">
      <c r="A525" s="18" t="s">
        <v>903</v>
      </c>
      <c r="B525" s="17">
        <v>0</v>
      </c>
    </row>
    <row r="526" spans="1:2" s="7" customFormat="1" ht="16.5" customHeight="1">
      <c r="A526" s="18" t="s">
        <v>904</v>
      </c>
      <c r="B526" s="17">
        <v>0</v>
      </c>
    </row>
    <row r="527" spans="1:2" s="7" customFormat="1" ht="16.5" customHeight="1">
      <c r="A527" s="18" t="s">
        <v>905</v>
      </c>
      <c r="B527" s="17">
        <v>415</v>
      </c>
    </row>
    <row r="528" spans="1:2" s="7" customFormat="1" ht="16.5" customHeight="1">
      <c r="A528" s="18" t="s">
        <v>906</v>
      </c>
      <c r="B528" s="17">
        <v>0</v>
      </c>
    </row>
    <row r="529" spans="1:2" s="7" customFormat="1" ht="16.5" customHeight="1">
      <c r="A529" s="16" t="s">
        <v>907</v>
      </c>
      <c r="B529" s="17">
        <f>SUM(B530:B532)</f>
        <v>0</v>
      </c>
    </row>
    <row r="530" spans="1:2" s="7" customFormat="1" ht="16.5" customHeight="1">
      <c r="A530" s="18" t="s">
        <v>908</v>
      </c>
      <c r="B530" s="17">
        <v>0</v>
      </c>
    </row>
    <row r="531" spans="1:2" s="7" customFormat="1" ht="16.5" customHeight="1">
      <c r="A531" s="18" t="s">
        <v>909</v>
      </c>
      <c r="B531" s="17">
        <v>0</v>
      </c>
    </row>
    <row r="532" spans="1:2" s="7" customFormat="1" ht="16.5" customHeight="1">
      <c r="A532" s="18" t="s">
        <v>910</v>
      </c>
      <c r="B532" s="17">
        <v>0</v>
      </c>
    </row>
    <row r="533" spans="1:2" s="7" customFormat="1" ht="16.5" customHeight="1">
      <c r="A533" s="16" t="s">
        <v>911</v>
      </c>
      <c r="B533" s="17">
        <f>B534+B535</f>
        <v>420</v>
      </c>
    </row>
    <row r="534" spans="1:2" s="7" customFormat="1" ht="16.5" customHeight="1">
      <c r="A534" s="18" t="s">
        <v>912</v>
      </c>
      <c r="B534" s="17">
        <v>420</v>
      </c>
    </row>
    <row r="535" spans="1:2" s="7" customFormat="1" ht="16.5" customHeight="1">
      <c r="A535" s="18" t="s">
        <v>913</v>
      </c>
      <c r="B535" s="17">
        <v>0</v>
      </c>
    </row>
    <row r="536" spans="1:2" s="7" customFormat="1" ht="16.5" customHeight="1">
      <c r="A536" s="16" t="s">
        <v>914</v>
      </c>
      <c r="B536" s="17">
        <f>SUM(B537:B540)</f>
        <v>1470</v>
      </c>
    </row>
    <row r="537" spans="1:2" s="7" customFormat="1" ht="16.5" customHeight="1">
      <c r="A537" s="18" t="s">
        <v>915</v>
      </c>
      <c r="B537" s="17">
        <v>0</v>
      </c>
    </row>
    <row r="538" spans="1:2" s="7" customFormat="1" ht="16.5" customHeight="1">
      <c r="A538" s="18" t="s">
        <v>916</v>
      </c>
      <c r="B538" s="17">
        <v>0</v>
      </c>
    </row>
    <row r="539" spans="1:2" s="7" customFormat="1" ht="16.5" customHeight="1">
      <c r="A539" s="18" t="s">
        <v>917</v>
      </c>
      <c r="B539" s="17">
        <v>0</v>
      </c>
    </row>
    <row r="540" spans="1:2" s="7" customFormat="1" ht="16.5" customHeight="1">
      <c r="A540" s="18" t="s">
        <v>918</v>
      </c>
      <c r="B540" s="17">
        <v>1470</v>
      </c>
    </row>
    <row r="541" spans="1:2" s="7" customFormat="1" ht="16.5" customHeight="1">
      <c r="A541" s="16" t="s">
        <v>919</v>
      </c>
      <c r="B541" s="17">
        <f>SUM(B542,B556,B564,B575,B586)</f>
        <v>6767</v>
      </c>
    </row>
    <row r="542" spans="1:2" s="7" customFormat="1" ht="16.5" customHeight="1">
      <c r="A542" s="16" t="s">
        <v>920</v>
      </c>
      <c r="B542" s="17">
        <f>SUM(B543:B555)</f>
        <v>2431</v>
      </c>
    </row>
    <row r="543" spans="1:2" s="7" customFormat="1" ht="16.5" customHeight="1">
      <c r="A543" s="18" t="s">
        <v>548</v>
      </c>
      <c r="B543" s="17">
        <v>218</v>
      </c>
    </row>
    <row r="544" spans="1:2" s="7" customFormat="1" ht="16.5" customHeight="1">
      <c r="A544" s="18" t="s">
        <v>549</v>
      </c>
      <c r="B544" s="17">
        <v>434</v>
      </c>
    </row>
    <row r="545" spans="1:2" s="7" customFormat="1" ht="16.5" customHeight="1">
      <c r="A545" s="18" t="s">
        <v>550</v>
      </c>
      <c r="B545" s="17">
        <v>0</v>
      </c>
    </row>
    <row r="546" spans="1:2" s="7" customFormat="1" ht="16.5" customHeight="1">
      <c r="A546" s="18" t="s">
        <v>921</v>
      </c>
      <c r="B546" s="17">
        <v>286</v>
      </c>
    </row>
    <row r="547" spans="1:2" s="7" customFormat="1" ht="16.5" customHeight="1">
      <c r="A547" s="18" t="s">
        <v>922</v>
      </c>
      <c r="B547" s="17">
        <v>0</v>
      </c>
    </row>
    <row r="548" spans="1:2" s="7" customFormat="1" ht="16.5" customHeight="1">
      <c r="A548" s="18" t="s">
        <v>923</v>
      </c>
      <c r="B548" s="17">
        <v>0</v>
      </c>
    </row>
    <row r="549" spans="1:2" s="7" customFormat="1" ht="16.5" customHeight="1">
      <c r="A549" s="18" t="s">
        <v>924</v>
      </c>
      <c r="B549" s="17">
        <v>8</v>
      </c>
    </row>
    <row r="550" spans="1:2" s="7" customFormat="1" ht="16.5" customHeight="1">
      <c r="A550" s="18" t="s">
        <v>925</v>
      </c>
      <c r="B550" s="17">
        <v>0</v>
      </c>
    </row>
    <row r="551" spans="1:2" s="7" customFormat="1" ht="16.5" customHeight="1">
      <c r="A551" s="18" t="s">
        <v>926</v>
      </c>
      <c r="B551" s="17">
        <v>344</v>
      </c>
    </row>
    <row r="552" spans="1:2" s="7" customFormat="1" ht="16.5" customHeight="1">
      <c r="A552" s="18" t="s">
        <v>927</v>
      </c>
      <c r="B552" s="17">
        <v>0</v>
      </c>
    </row>
    <row r="553" spans="1:2" s="7" customFormat="1" ht="16.5" customHeight="1">
      <c r="A553" s="18" t="s">
        <v>928</v>
      </c>
      <c r="B553" s="17">
        <v>136</v>
      </c>
    </row>
    <row r="554" spans="1:2" s="7" customFormat="1" ht="16.5" customHeight="1">
      <c r="A554" s="18" t="s">
        <v>929</v>
      </c>
      <c r="B554" s="17">
        <v>96</v>
      </c>
    </row>
    <row r="555" spans="1:2" s="7" customFormat="1" ht="16.5" customHeight="1">
      <c r="A555" s="18" t="s">
        <v>930</v>
      </c>
      <c r="B555" s="17">
        <v>909</v>
      </c>
    </row>
    <row r="556" spans="1:2" s="7" customFormat="1" ht="16.5" customHeight="1">
      <c r="A556" s="16" t="s">
        <v>931</v>
      </c>
      <c r="B556" s="17">
        <f>SUM(B557:B563)</f>
        <v>317</v>
      </c>
    </row>
    <row r="557" spans="1:2" s="7" customFormat="1" ht="16.5" customHeight="1">
      <c r="A557" s="18" t="s">
        <v>548</v>
      </c>
      <c r="B557" s="17">
        <v>0</v>
      </c>
    </row>
    <row r="558" spans="1:2" s="7" customFormat="1" ht="16.5" customHeight="1">
      <c r="A558" s="18" t="s">
        <v>549</v>
      </c>
      <c r="B558" s="17">
        <v>0</v>
      </c>
    </row>
    <row r="559" spans="1:2" s="7" customFormat="1" ht="16.5" customHeight="1">
      <c r="A559" s="18" t="s">
        <v>550</v>
      </c>
      <c r="B559" s="17">
        <v>0</v>
      </c>
    </row>
    <row r="560" spans="1:2" s="7" customFormat="1" ht="16.5" customHeight="1">
      <c r="A560" s="18" t="s">
        <v>932</v>
      </c>
      <c r="B560" s="17">
        <v>200</v>
      </c>
    </row>
    <row r="561" spans="1:2" s="7" customFormat="1" ht="16.5" customHeight="1">
      <c r="A561" s="18" t="s">
        <v>933</v>
      </c>
      <c r="B561" s="17">
        <v>117</v>
      </c>
    </row>
    <row r="562" spans="1:2" s="7" customFormat="1" ht="16.5" customHeight="1">
      <c r="A562" s="18" t="s">
        <v>934</v>
      </c>
      <c r="B562" s="17">
        <v>0</v>
      </c>
    </row>
    <row r="563" spans="1:2" s="7" customFormat="1" ht="16.5" customHeight="1">
      <c r="A563" s="18" t="s">
        <v>935</v>
      </c>
      <c r="B563" s="17">
        <v>0</v>
      </c>
    </row>
    <row r="564" spans="1:2" s="7" customFormat="1" ht="16.5" customHeight="1">
      <c r="A564" s="16" t="s">
        <v>936</v>
      </c>
      <c r="B564" s="17">
        <f>SUM(B565:B574)</f>
        <v>540</v>
      </c>
    </row>
    <row r="565" spans="1:2" s="7" customFormat="1" ht="16.5" customHeight="1">
      <c r="A565" s="18" t="s">
        <v>548</v>
      </c>
      <c r="B565" s="17">
        <v>0</v>
      </c>
    </row>
    <row r="566" spans="1:2" s="7" customFormat="1" ht="16.5" customHeight="1">
      <c r="A566" s="18" t="s">
        <v>549</v>
      </c>
      <c r="B566" s="17">
        <v>0</v>
      </c>
    </row>
    <row r="567" spans="1:2" s="7" customFormat="1" ht="16.5" customHeight="1">
      <c r="A567" s="18" t="s">
        <v>550</v>
      </c>
      <c r="B567" s="17">
        <v>0</v>
      </c>
    </row>
    <row r="568" spans="1:2" s="7" customFormat="1" ht="16.5" customHeight="1">
      <c r="A568" s="18" t="s">
        <v>937</v>
      </c>
      <c r="B568" s="17">
        <v>0</v>
      </c>
    </row>
    <row r="569" spans="1:2" s="7" customFormat="1" ht="16.5" customHeight="1">
      <c r="A569" s="18" t="s">
        <v>938</v>
      </c>
      <c r="B569" s="17">
        <v>0</v>
      </c>
    </row>
    <row r="570" spans="1:2" s="7" customFormat="1" ht="16.5" customHeight="1">
      <c r="A570" s="18" t="s">
        <v>939</v>
      </c>
      <c r="B570" s="17">
        <v>0</v>
      </c>
    </row>
    <row r="571" spans="1:2" s="7" customFormat="1" ht="16.5" customHeight="1">
      <c r="A571" s="18" t="s">
        <v>940</v>
      </c>
      <c r="B571" s="17">
        <v>150</v>
      </c>
    </row>
    <row r="572" spans="1:2" s="7" customFormat="1" ht="16.5" customHeight="1">
      <c r="A572" s="18" t="s">
        <v>941</v>
      </c>
      <c r="B572" s="17">
        <v>0</v>
      </c>
    </row>
    <row r="573" spans="1:2" s="7" customFormat="1" ht="16.5" customHeight="1">
      <c r="A573" s="18" t="s">
        <v>942</v>
      </c>
      <c r="B573" s="17">
        <v>0</v>
      </c>
    </row>
    <row r="574" spans="1:2" s="7" customFormat="1" ht="16.5" customHeight="1">
      <c r="A574" s="18" t="s">
        <v>943</v>
      </c>
      <c r="B574" s="17">
        <v>390</v>
      </c>
    </row>
    <row r="575" spans="1:2" s="7" customFormat="1" ht="16.5" customHeight="1">
      <c r="A575" s="16" t="s">
        <v>944</v>
      </c>
      <c r="B575" s="17">
        <f>SUM(B576:B585)</f>
        <v>3049</v>
      </c>
    </row>
    <row r="576" spans="1:2" s="7" customFormat="1" ht="16.5" customHeight="1">
      <c r="A576" s="18" t="s">
        <v>548</v>
      </c>
      <c r="B576" s="17">
        <v>0</v>
      </c>
    </row>
    <row r="577" spans="1:2" s="7" customFormat="1" ht="16.5" customHeight="1">
      <c r="A577" s="18" t="s">
        <v>549</v>
      </c>
      <c r="B577" s="17">
        <v>0</v>
      </c>
    </row>
    <row r="578" spans="1:2" s="7" customFormat="1" ht="16.5" customHeight="1">
      <c r="A578" s="18" t="s">
        <v>550</v>
      </c>
      <c r="B578" s="17">
        <v>0</v>
      </c>
    </row>
    <row r="579" spans="1:2" s="7" customFormat="1" ht="16.5" customHeight="1">
      <c r="A579" s="18" t="s">
        <v>945</v>
      </c>
      <c r="B579" s="17">
        <v>0</v>
      </c>
    </row>
    <row r="580" spans="1:2" s="7" customFormat="1" ht="16.5" customHeight="1">
      <c r="A580" s="18" t="s">
        <v>946</v>
      </c>
      <c r="B580" s="17">
        <v>2236</v>
      </c>
    </row>
    <row r="581" spans="1:2" s="7" customFormat="1" ht="16.5" customHeight="1">
      <c r="A581" s="18" t="s">
        <v>947</v>
      </c>
      <c r="B581" s="17">
        <v>0</v>
      </c>
    </row>
    <row r="582" spans="1:2" s="7" customFormat="1" ht="16.5" customHeight="1">
      <c r="A582" s="18" t="s">
        <v>948</v>
      </c>
      <c r="B582" s="17">
        <v>0</v>
      </c>
    </row>
    <row r="583" spans="1:2" s="7" customFormat="1" ht="16.5" customHeight="1">
      <c r="A583" s="18" t="s">
        <v>949</v>
      </c>
      <c r="B583" s="17">
        <v>0</v>
      </c>
    </row>
    <row r="584" spans="1:2" s="7" customFormat="1" ht="16.5" customHeight="1">
      <c r="A584" s="18" t="s">
        <v>950</v>
      </c>
      <c r="B584" s="17">
        <v>0</v>
      </c>
    </row>
    <row r="585" spans="1:2" s="7" customFormat="1" ht="16.5" customHeight="1">
      <c r="A585" s="18" t="s">
        <v>951</v>
      </c>
      <c r="B585" s="17">
        <v>813</v>
      </c>
    </row>
    <row r="586" spans="1:2" s="7" customFormat="1" ht="16.5" customHeight="1">
      <c r="A586" s="16" t="s">
        <v>952</v>
      </c>
      <c r="B586" s="17">
        <f>SUM(B587:B589)</f>
        <v>430</v>
      </c>
    </row>
    <row r="587" spans="1:2" s="7" customFormat="1" ht="16.5" customHeight="1">
      <c r="A587" s="18" t="s">
        <v>953</v>
      </c>
      <c r="B587" s="17">
        <v>0</v>
      </c>
    </row>
    <row r="588" spans="1:2" s="7" customFormat="1" ht="16.5" customHeight="1">
      <c r="A588" s="18" t="s">
        <v>954</v>
      </c>
      <c r="B588" s="17">
        <v>0</v>
      </c>
    </row>
    <row r="589" spans="1:2" s="7" customFormat="1" ht="16.5" customHeight="1">
      <c r="A589" s="18" t="s">
        <v>955</v>
      </c>
      <c r="B589" s="17">
        <v>430</v>
      </c>
    </row>
    <row r="590" spans="1:2" s="7" customFormat="1" ht="16.5" customHeight="1">
      <c r="A590" s="16" t="s">
        <v>956</v>
      </c>
      <c r="B590" s="17">
        <f>SUM(B591,B605,B616,B618,B627,B631,B641,B649,B655,B662,B671,B676,B681,B684,B687,B690,B693,B696,B700,B705)</f>
        <v>40642</v>
      </c>
    </row>
    <row r="591" spans="1:2" s="7" customFormat="1" ht="16.5" customHeight="1">
      <c r="A591" s="16" t="s">
        <v>957</v>
      </c>
      <c r="B591" s="17">
        <f>SUM(B592:B604)</f>
        <v>2171</v>
      </c>
    </row>
    <row r="592" spans="1:2" s="7" customFormat="1" ht="16.5" customHeight="1">
      <c r="A592" s="18" t="s">
        <v>548</v>
      </c>
      <c r="B592" s="17">
        <v>571</v>
      </c>
    </row>
    <row r="593" spans="1:2" s="7" customFormat="1" ht="16.5" customHeight="1">
      <c r="A593" s="18" t="s">
        <v>549</v>
      </c>
      <c r="B593" s="17">
        <v>171</v>
      </c>
    </row>
    <row r="594" spans="1:2" s="7" customFormat="1" ht="16.5" customHeight="1">
      <c r="A594" s="18" t="s">
        <v>550</v>
      </c>
      <c r="B594" s="17">
        <v>0</v>
      </c>
    </row>
    <row r="595" spans="1:2" s="7" customFormat="1" ht="16.5" customHeight="1">
      <c r="A595" s="18" t="s">
        <v>958</v>
      </c>
      <c r="B595" s="17">
        <v>0</v>
      </c>
    </row>
    <row r="596" spans="1:2" s="7" customFormat="1" ht="16.5" customHeight="1">
      <c r="A596" s="18" t="s">
        <v>959</v>
      </c>
      <c r="B596" s="17">
        <v>82</v>
      </c>
    </row>
    <row r="597" spans="1:2" s="7" customFormat="1" ht="16.5" customHeight="1">
      <c r="A597" s="18" t="s">
        <v>960</v>
      </c>
      <c r="B597" s="17">
        <v>0</v>
      </c>
    </row>
    <row r="598" spans="1:2" s="7" customFormat="1" ht="16.5" customHeight="1">
      <c r="A598" s="18" t="s">
        <v>961</v>
      </c>
      <c r="B598" s="17">
        <v>20</v>
      </c>
    </row>
    <row r="599" spans="1:2" s="7" customFormat="1" ht="16.5" customHeight="1">
      <c r="A599" s="18" t="s">
        <v>591</v>
      </c>
      <c r="B599" s="17">
        <v>0</v>
      </c>
    </row>
    <row r="600" spans="1:2" s="7" customFormat="1" ht="16.5" customHeight="1">
      <c r="A600" s="18" t="s">
        <v>962</v>
      </c>
      <c r="B600" s="17">
        <v>1322</v>
      </c>
    </row>
    <row r="601" spans="1:2" s="7" customFormat="1" ht="16.5" customHeight="1">
      <c r="A601" s="18" t="s">
        <v>963</v>
      </c>
      <c r="B601" s="17">
        <v>0</v>
      </c>
    </row>
    <row r="602" spans="1:2" s="7" customFormat="1" ht="16.5" customHeight="1">
      <c r="A602" s="18" t="s">
        <v>964</v>
      </c>
      <c r="B602" s="17">
        <v>0</v>
      </c>
    </row>
    <row r="603" spans="1:2" s="7" customFormat="1" ht="16.5" customHeight="1">
      <c r="A603" s="18" t="s">
        <v>965</v>
      </c>
      <c r="B603" s="17">
        <v>5</v>
      </c>
    </row>
    <row r="604" spans="1:2" s="7" customFormat="1" ht="16.5" customHeight="1">
      <c r="A604" s="18" t="s">
        <v>966</v>
      </c>
      <c r="B604" s="17">
        <v>0</v>
      </c>
    </row>
    <row r="605" spans="1:2" s="7" customFormat="1" ht="16.5" customHeight="1">
      <c r="A605" s="16" t="s">
        <v>967</v>
      </c>
      <c r="B605" s="17">
        <f>SUM(B606:B615)</f>
        <v>976</v>
      </c>
    </row>
    <row r="606" spans="1:2" s="7" customFormat="1" ht="16.5" customHeight="1">
      <c r="A606" s="18" t="s">
        <v>548</v>
      </c>
      <c r="B606" s="17">
        <v>278</v>
      </c>
    </row>
    <row r="607" spans="1:2" s="7" customFormat="1" ht="16.5" customHeight="1">
      <c r="A607" s="18" t="s">
        <v>549</v>
      </c>
      <c r="B607" s="17">
        <v>0</v>
      </c>
    </row>
    <row r="608" spans="1:2" s="7" customFormat="1" ht="16.5" customHeight="1">
      <c r="A608" s="18" t="s">
        <v>550</v>
      </c>
      <c r="B608" s="17">
        <v>0</v>
      </c>
    </row>
    <row r="609" spans="1:2" s="7" customFormat="1" ht="16.5" customHeight="1">
      <c r="A609" s="18" t="s">
        <v>968</v>
      </c>
      <c r="B609" s="17">
        <v>20</v>
      </c>
    </row>
    <row r="610" spans="1:2" s="7" customFormat="1" ht="16.5" customHeight="1">
      <c r="A610" s="18" t="s">
        <v>969</v>
      </c>
      <c r="B610" s="17">
        <v>75</v>
      </c>
    </row>
    <row r="611" spans="1:2" s="7" customFormat="1" ht="16.5" customHeight="1">
      <c r="A611" s="18" t="s">
        <v>970</v>
      </c>
      <c r="B611" s="17">
        <v>6</v>
      </c>
    </row>
    <row r="612" spans="1:2" s="7" customFormat="1" ht="16.5" customHeight="1">
      <c r="A612" s="18" t="s">
        <v>971</v>
      </c>
      <c r="B612" s="17">
        <v>40</v>
      </c>
    </row>
    <row r="613" spans="1:2" s="7" customFormat="1" ht="16.5" customHeight="1">
      <c r="A613" s="18" t="s">
        <v>972</v>
      </c>
      <c r="B613" s="17">
        <v>300</v>
      </c>
    </row>
    <row r="614" spans="1:2" s="7" customFormat="1" ht="16.5" customHeight="1">
      <c r="A614" s="18" t="s">
        <v>973</v>
      </c>
      <c r="B614" s="17">
        <v>0</v>
      </c>
    </row>
    <row r="615" spans="1:2" s="7" customFormat="1" ht="16.5" customHeight="1">
      <c r="A615" s="18" t="s">
        <v>974</v>
      </c>
      <c r="B615" s="17">
        <v>257</v>
      </c>
    </row>
    <row r="616" spans="1:2" s="7" customFormat="1" ht="16.5" customHeight="1">
      <c r="A616" s="16" t="s">
        <v>1652</v>
      </c>
      <c r="B616" s="17">
        <f>B617</f>
        <v>0</v>
      </c>
    </row>
    <row r="617" spans="1:2" s="7" customFormat="1" ht="16.5" customHeight="1">
      <c r="A617" s="18" t="s">
        <v>2874</v>
      </c>
      <c r="B617" s="17">
        <v>0</v>
      </c>
    </row>
    <row r="618" spans="1:2" s="7" customFormat="1" ht="16.5" customHeight="1">
      <c r="A618" s="16" t="s">
        <v>975</v>
      </c>
      <c r="B618" s="17">
        <f>SUM(B619:B626)</f>
        <v>18472</v>
      </c>
    </row>
    <row r="619" spans="1:2" s="7" customFormat="1" ht="16.5" customHeight="1">
      <c r="A619" s="18" t="s">
        <v>976</v>
      </c>
      <c r="B619" s="17">
        <v>0</v>
      </c>
    </row>
    <row r="620" spans="1:2" s="7" customFormat="1" ht="16.5" customHeight="1">
      <c r="A620" s="18" t="s">
        <v>977</v>
      </c>
      <c r="B620" s="17">
        <v>0</v>
      </c>
    </row>
    <row r="621" spans="1:2" s="7" customFormat="1" ht="16.5" customHeight="1">
      <c r="A621" s="18" t="s">
        <v>978</v>
      </c>
      <c r="B621" s="17">
        <v>0</v>
      </c>
    </row>
    <row r="622" spans="1:2" s="7" customFormat="1" ht="16.5" customHeight="1">
      <c r="A622" s="18" t="s">
        <v>979</v>
      </c>
      <c r="B622" s="17">
        <v>1331</v>
      </c>
    </row>
    <row r="623" spans="1:2" s="7" customFormat="1" ht="16.5" customHeight="1">
      <c r="A623" s="18" t="s">
        <v>980</v>
      </c>
      <c r="B623" s="17">
        <v>6891</v>
      </c>
    </row>
    <row r="624" spans="1:2" s="7" customFormat="1" ht="16.5" customHeight="1">
      <c r="A624" s="18" t="s">
        <v>981</v>
      </c>
      <c r="B624" s="17">
        <v>17</v>
      </c>
    </row>
    <row r="625" spans="1:2" s="7" customFormat="1" ht="16.5" customHeight="1">
      <c r="A625" s="18" t="s">
        <v>982</v>
      </c>
      <c r="B625" s="17">
        <v>9176</v>
      </c>
    </row>
    <row r="626" spans="1:2" s="7" customFormat="1" ht="16.5" customHeight="1">
      <c r="A626" s="18" t="s">
        <v>983</v>
      </c>
      <c r="B626" s="17">
        <v>1057</v>
      </c>
    </row>
    <row r="627" spans="1:2" s="7" customFormat="1" ht="16.5" customHeight="1">
      <c r="A627" s="16" t="s">
        <v>984</v>
      </c>
      <c r="B627" s="17">
        <f>SUM(B628:B630)</f>
        <v>0</v>
      </c>
    </row>
    <row r="628" spans="1:2" s="7" customFormat="1" ht="16.5" customHeight="1">
      <c r="A628" s="18" t="s">
        <v>985</v>
      </c>
      <c r="B628" s="17">
        <v>0</v>
      </c>
    </row>
    <row r="629" spans="1:2" s="7" customFormat="1" ht="16.5" customHeight="1">
      <c r="A629" s="18" t="s">
        <v>986</v>
      </c>
      <c r="B629" s="17">
        <v>0</v>
      </c>
    </row>
    <row r="630" spans="1:2" s="7" customFormat="1" ht="16.5" customHeight="1">
      <c r="A630" s="18" t="s">
        <v>987</v>
      </c>
      <c r="B630" s="17">
        <v>0</v>
      </c>
    </row>
    <row r="631" spans="1:2" s="7" customFormat="1" ht="16.5" customHeight="1">
      <c r="A631" s="16" t="s">
        <v>988</v>
      </c>
      <c r="B631" s="17">
        <f>SUM(B632:B640)</f>
        <v>2714</v>
      </c>
    </row>
    <row r="632" spans="1:2" s="7" customFormat="1" ht="16.5" customHeight="1">
      <c r="A632" s="18" t="s">
        <v>989</v>
      </c>
      <c r="B632" s="17">
        <v>19</v>
      </c>
    </row>
    <row r="633" spans="1:2" s="7" customFormat="1" ht="16.5" customHeight="1">
      <c r="A633" s="18" t="s">
        <v>990</v>
      </c>
      <c r="B633" s="17">
        <v>18</v>
      </c>
    </row>
    <row r="634" spans="1:2" s="7" customFormat="1" ht="16.5" customHeight="1">
      <c r="A634" s="18" t="s">
        <v>991</v>
      </c>
      <c r="B634" s="17">
        <v>0</v>
      </c>
    </row>
    <row r="635" spans="1:2" s="7" customFormat="1" ht="16.5" customHeight="1">
      <c r="A635" s="18" t="s">
        <v>992</v>
      </c>
      <c r="B635" s="17">
        <v>229</v>
      </c>
    </row>
    <row r="636" spans="1:2" s="7" customFormat="1" ht="16.5" customHeight="1">
      <c r="A636" s="18" t="s">
        <v>993</v>
      </c>
      <c r="B636" s="17">
        <v>242</v>
      </c>
    </row>
    <row r="637" spans="1:2" s="7" customFormat="1" ht="16.5" customHeight="1">
      <c r="A637" s="18" t="s">
        <v>994</v>
      </c>
      <c r="B637" s="17">
        <v>55</v>
      </c>
    </row>
    <row r="638" spans="1:2" s="7" customFormat="1" ht="16.5" customHeight="1">
      <c r="A638" s="18" t="s">
        <v>995</v>
      </c>
      <c r="B638" s="17">
        <v>12</v>
      </c>
    </row>
    <row r="639" spans="1:2" s="7" customFormat="1" ht="16.5" customHeight="1">
      <c r="A639" s="18" t="s">
        <v>996</v>
      </c>
      <c r="B639" s="17">
        <v>76</v>
      </c>
    </row>
    <row r="640" spans="1:2" s="7" customFormat="1" ht="16.5" customHeight="1">
      <c r="A640" s="18" t="s">
        <v>997</v>
      </c>
      <c r="B640" s="17">
        <v>2063</v>
      </c>
    </row>
    <row r="641" spans="1:2" s="7" customFormat="1" ht="16.5" customHeight="1">
      <c r="A641" s="16" t="s">
        <v>998</v>
      </c>
      <c r="B641" s="17">
        <f>SUM(B642:B648)</f>
        <v>1009</v>
      </c>
    </row>
    <row r="642" spans="1:2" s="7" customFormat="1" ht="16.5" customHeight="1">
      <c r="A642" s="18" t="s">
        <v>999</v>
      </c>
      <c r="B642" s="17">
        <v>1003</v>
      </c>
    </row>
    <row r="643" spans="1:2" s="7" customFormat="1" ht="16.5" customHeight="1">
      <c r="A643" s="18" t="s">
        <v>1000</v>
      </c>
      <c r="B643" s="17">
        <v>6</v>
      </c>
    </row>
    <row r="644" spans="1:2" s="7" customFormat="1" ht="16.5" customHeight="1">
      <c r="A644" s="18" t="s">
        <v>1001</v>
      </c>
      <c r="B644" s="17">
        <v>0</v>
      </c>
    </row>
    <row r="645" spans="1:2" s="7" customFormat="1" ht="16.5" customHeight="1">
      <c r="A645" s="18" t="s">
        <v>1002</v>
      </c>
      <c r="B645" s="17">
        <v>0</v>
      </c>
    </row>
    <row r="646" spans="1:2" s="7" customFormat="1" ht="16.5" customHeight="1">
      <c r="A646" s="18" t="s">
        <v>1003</v>
      </c>
      <c r="B646" s="17">
        <v>0</v>
      </c>
    </row>
    <row r="647" spans="1:2" s="7" customFormat="1" ht="16.5" customHeight="1">
      <c r="A647" s="18" t="s">
        <v>1004</v>
      </c>
      <c r="B647" s="17">
        <v>0</v>
      </c>
    </row>
    <row r="648" spans="1:2" s="7" customFormat="1" ht="16.5" customHeight="1">
      <c r="A648" s="18" t="s">
        <v>1005</v>
      </c>
      <c r="B648" s="17">
        <v>0</v>
      </c>
    </row>
    <row r="649" spans="1:2" s="7" customFormat="1" ht="16.5" customHeight="1">
      <c r="A649" s="16" t="s">
        <v>1006</v>
      </c>
      <c r="B649" s="17">
        <f>SUM(B650:B654)</f>
        <v>968</v>
      </c>
    </row>
    <row r="650" spans="1:2" s="7" customFormat="1" ht="16.5" customHeight="1">
      <c r="A650" s="18" t="s">
        <v>1007</v>
      </c>
      <c r="B650" s="17">
        <v>390</v>
      </c>
    </row>
    <row r="651" spans="1:2" s="7" customFormat="1" ht="16.5" customHeight="1">
      <c r="A651" s="18" t="s">
        <v>1008</v>
      </c>
      <c r="B651" s="17">
        <v>309</v>
      </c>
    </row>
    <row r="652" spans="1:2" s="7" customFormat="1" ht="16.5" customHeight="1">
      <c r="A652" s="18" t="s">
        <v>1009</v>
      </c>
      <c r="B652" s="17">
        <v>150</v>
      </c>
    </row>
    <row r="653" spans="1:2" s="7" customFormat="1" ht="16.5" customHeight="1">
      <c r="A653" s="18" t="s">
        <v>1010</v>
      </c>
      <c r="B653" s="17">
        <v>83</v>
      </c>
    </row>
    <row r="654" spans="1:2" s="7" customFormat="1" ht="16.5" customHeight="1">
      <c r="A654" s="18" t="s">
        <v>1011</v>
      </c>
      <c r="B654" s="17">
        <v>36</v>
      </c>
    </row>
    <row r="655" spans="1:2" s="7" customFormat="1" ht="16.5" customHeight="1">
      <c r="A655" s="16" t="s">
        <v>1012</v>
      </c>
      <c r="B655" s="17">
        <f>SUM(B656:B661)</f>
        <v>692</v>
      </c>
    </row>
    <row r="656" spans="1:2" s="7" customFormat="1" ht="16.5" customHeight="1">
      <c r="A656" s="18" t="s">
        <v>1013</v>
      </c>
      <c r="B656" s="17">
        <v>66</v>
      </c>
    </row>
    <row r="657" spans="1:2" s="7" customFormat="1" ht="16.5" customHeight="1">
      <c r="A657" s="18" t="s">
        <v>1014</v>
      </c>
      <c r="B657" s="17">
        <v>231</v>
      </c>
    </row>
    <row r="658" spans="1:2" s="7" customFormat="1" ht="16.5" customHeight="1">
      <c r="A658" s="18" t="s">
        <v>1015</v>
      </c>
      <c r="B658" s="17">
        <v>0</v>
      </c>
    </row>
    <row r="659" spans="1:2" s="7" customFormat="1" ht="16.5" customHeight="1">
      <c r="A659" s="18" t="s">
        <v>1016</v>
      </c>
      <c r="B659" s="17">
        <v>42</v>
      </c>
    </row>
    <row r="660" spans="1:2" s="7" customFormat="1" ht="16.5" customHeight="1">
      <c r="A660" s="18" t="s">
        <v>1017</v>
      </c>
      <c r="B660" s="17">
        <v>353</v>
      </c>
    </row>
    <row r="661" spans="1:2" s="7" customFormat="1" ht="16.5" customHeight="1">
      <c r="A661" s="18" t="s">
        <v>1018</v>
      </c>
      <c r="B661" s="17">
        <v>0</v>
      </c>
    </row>
    <row r="662" spans="1:2" s="7" customFormat="1" ht="16.5" customHeight="1">
      <c r="A662" s="16" t="s">
        <v>1019</v>
      </c>
      <c r="B662" s="17">
        <f>SUM(B663:B670)</f>
        <v>444</v>
      </c>
    </row>
    <row r="663" spans="1:2" s="7" customFormat="1" ht="16.5" customHeight="1">
      <c r="A663" s="18" t="s">
        <v>548</v>
      </c>
      <c r="B663" s="17">
        <v>147</v>
      </c>
    </row>
    <row r="664" spans="1:2" s="7" customFormat="1" ht="16.5" customHeight="1">
      <c r="A664" s="18" t="s">
        <v>549</v>
      </c>
      <c r="B664" s="17">
        <v>0</v>
      </c>
    </row>
    <row r="665" spans="1:2" s="7" customFormat="1" ht="16.5" customHeight="1">
      <c r="A665" s="18" t="s">
        <v>550</v>
      </c>
      <c r="B665" s="17">
        <v>0</v>
      </c>
    </row>
    <row r="666" spans="1:2" s="7" customFormat="1" ht="16.5" customHeight="1">
      <c r="A666" s="18" t="s">
        <v>1020</v>
      </c>
      <c r="B666" s="17">
        <v>46</v>
      </c>
    </row>
    <row r="667" spans="1:2" s="7" customFormat="1" ht="16.5" customHeight="1">
      <c r="A667" s="18" t="s">
        <v>1021</v>
      </c>
      <c r="B667" s="17">
        <v>55</v>
      </c>
    </row>
    <row r="668" spans="1:2" s="7" customFormat="1" ht="16.5" customHeight="1">
      <c r="A668" s="18" t="s">
        <v>1022</v>
      </c>
      <c r="B668" s="17">
        <v>0</v>
      </c>
    </row>
    <row r="669" spans="1:2" s="7" customFormat="1" ht="16.5" customHeight="1">
      <c r="A669" s="18" t="s">
        <v>1023</v>
      </c>
      <c r="B669" s="17">
        <v>0</v>
      </c>
    </row>
    <row r="670" spans="1:2" s="7" customFormat="1" ht="16.5" customHeight="1">
      <c r="A670" s="18" t="s">
        <v>1024</v>
      </c>
      <c r="B670" s="17">
        <v>196</v>
      </c>
    </row>
    <row r="671" spans="1:2" s="7" customFormat="1" ht="16.5" customHeight="1">
      <c r="A671" s="16" t="s">
        <v>1025</v>
      </c>
      <c r="B671" s="17">
        <f>SUM(B672:B675)</f>
        <v>0</v>
      </c>
    </row>
    <row r="672" spans="1:2" s="7" customFormat="1" ht="16.5" customHeight="1">
      <c r="A672" s="18" t="s">
        <v>1026</v>
      </c>
      <c r="B672" s="17">
        <v>0</v>
      </c>
    </row>
    <row r="673" spans="1:2" s="7" customFormat="1" ht="16.5" customHeight="1">
      <c r="A673" s="18" t="s">
        <v>1027</v>
      </c>
      <c r="B673" s="17">
        <v>0</v>
      </c>
    </row>
    <row r="674" spans="1:2" s="7" customFormat="1" ht="16.5" customHeight="1">
      <c r="A674" s="18" t="s">
        <v>1028</v>
      </c>
      <c r="B674" s="17">
        <v>0</v>
      </c>
    </row>
    <row r="675" spans="1:2" s="7" customFormat="1" ht="16.5" customHeight="1">
      <c r="A675" s="18" t="s">
        <v>1029</v>
      </c>
      <c r="B675" s="17">
        <v>0</v>
      </c>
    </row>
    <row r="676" spans="1:2" s="7" customFormat="1" ht="16.5" customHeight="1">
      <c r="A676" s="16" t="s">
        <v>1030</v>
      </c>
      <c r="B676" s="17">
        <f>SUM(B677:B680)</f>
        <v>40</v>
      </c>
    </row>
    <row r="677" spans="1:2" s="7" customFormat="1" ht="16.5" customHeight="1">
      <c r="A677" s="18" t="s">
        <v>548</v>
      </c>
      <c r="B677" s="17">
        <v>37</v>
      </c>
    </row>
    <row r="678" spans="1:2" s="7" customFormat="1" ht="16.5" customHeight="1">
      <c r="A678" s="18" t="s">
        <v>549</v>
      </c>
      <c r="B678" s="17">
        <v>3</v>
      </c>
    </row>
    <row r="679" spans="1:2" s="7" customFormat="1" ht="16.5" customHeight="1">
      <c r="A679" s="18" t="s">
        <v>550</v>
      </c>
      <c r="B679" s="17">
        <v>0</v>
      </c>
    </row>
    <row r="680" spans="1:2" s="7" customFormat="1" ht="16.5" customHeight="1">
      <c r="A680" s="18" t="s">
        <v>1031</v>
      </c>
      <c r="B680" s="17">
        <v>0</v>
      </c>
    </row>
    <row r="681" spans="1:2" s="7" customFormat="1" ht="16.5" customHeight="1">
      <c r="A681" s="16" t="s">
        <v>1032</v>
      </c>
      <c r="B681" s="17">
        <f>SUM(B682:B683)</f>
        <v>0</v>
      </c>
    </row>
    <row r="682" spans="1:2" s="7" customFormat="1" ht="16.5" customHeight="1">
      <c r="A682" s="18" t="s">
        <v>1033</v>
      </c>
      <c r="B682" s="17">
        <v>0</v>
      </c>
    </row>
    <row r="683" spans="1:2" s="7" customFormat="1" ht="16.5" customHeight="1">
      <c r="A683" s="18" t="s">
        <v>1034</v>
      </c>
      <c r="B683" s="17">
        <v>0</v>
      </c>
    </row>
    <row r="684" spans="1:2" s="7" customFormat="1" ht="16.5" customHeight="1">
      <c r="A684" s="16" t="s">
        <v>1035</v>
      </c>
      <c r="B684" s="17">
        <f>SUM(B685:B686)</f>
        <v>255</v>
      </c>
    </row>
    <row r="685" spans="1:2" s="7" customFormat="1" ht="16.5" customHeight="1">
      <c r="A685" s="18" t="s">
        <v>1036</v>
      </c>
      <c r="B685" s="17">
        <v>20</v>
      </c>
    </row>
    <row r="686" spans="1:2" s="7" customFormat="1" ht="16.5" customHeight="1">
      <c r="A686" s="18" t="s">
        <v>1037</v>
      </c>
      <c r="B686" s="17">
        <v>235</v>
      </c>
    </row>
    <row r="687" spans="1:2" s="7" customFormat="1" ht="16.5" customHeight="1">
      <c r="A687" s="16" t="s">
        <v>1038</v>
      </c>
      <c r="B687" s="17">
        <f>SUM(B688:B689)</f>
        <v>34</v>
      </c>
    </row>
    <row r="688" spans="1:2" s="7" customFormat="1" ht="16.5" customHeight="1">
      <c r="A688" s="18" t="s">
        <v>1039</v>
      </c>
      <c r="B688" s="17">
        <v>34</v>
      </c>
    </row>
    <row r="689" spans="1:2" s="7" customFormat="1" ht="16.5" customHeight="1">
      <c r="A689" s="18" t="s">
        <v>1040</v>
      </c>
      <c r="B689" s="17">
        <v>0</v>
      </c>
    </row>
    <row r="690" spans="1:2" s="7" customFormat="1" ht="16.5" customHeight="1">
      <c r="A690" s="16" t="s">
        <v>1041</v>
      </c>
      <c r="B690" s="17">
        <f>SUM(B691:B692)</f>
        <v>0</v>
      </c>
    </row>
    <row r="691" spans="1:2" s="7" customFormat="1" ht="16.5" customHeight="1">
      <c r="A691" s="18" t="s">
        <v>1042</v>
      </c>
      <c r="B691" s="17">
        <v>0</v>
      </c>
    </row>
    <row r="692" spans="1:2" s="7" customFormat="1" ht="16.5" customHeight="1">
      <c r="A692" s="18" t="s">
        <v>1043</v>
      </c>
      <c r="B692" s="17">
        <v>0</v>
      </c>
    </row>
    <row r="693" spans="1:2" s="7" customFormat="1" ht="16.5" customHeight="1">
      <c r="A693" s="16" t="s">
        <v>1044</v>
      </c>
      <c r="B693" s="17">
        <f>SUM(B694:B695)</f>
        <v>0</v>
      </c>
    </row>
    <row r="694" spans="1:2" s="7" customFormat="1" ht="16.5" customHeight="1">
      <c r="A694" s="18" t="s">
        <v>1045</v>
      </c>
      <c r="B694" s="17">
        <v>0</v>
      </c>
    </row>
    <row r="695" spans="1:2" s="7" customFormat="1" ht="16.5" customHeight="1">
      <c r="A695" s="18" t="s">
        <v>1046</v>
      </c>
      <c r="B695" s="17">
        <v>0</v>
      </c>
    </row>
    <row r="696" spans="1:2" s="7" customFormat="1" ht="16.5" customHeight="1">
      <c r="A696" s="16" t="s">
        <v>1047</v>
      </c>
      <c r="B696" s="17">
        <f>SUM(B697:B699)</f>
        <v>1217</v>
      </c>
    </row>
    <row r="697" spans="1:2" s="7" customFormat="1" ht="16.5" customHeight="1">
      <c r="A697" s="18" t="s">
        <v>1048</v>
      </c>
      <c r="B697" s="17">
        <v>0</v>
      </c>
    </row>
    <row r="698" spans="1:2" s="7" customFormat="1" ht="16.5" customHeight="1">
      <c r="A698" s="18" t="s">
        <v>1049</v>
      </c>
      <c r="B698" s="17">
        <v>1217</v>
      </c>
    </row>
    <row r="699" spans="1:2" s="7" customFormat="1" ht="16.5" customHeight="1">
      <c r="A699" s="18" t="s">
        <v>1050</v>
      </c>
      <c r="B699" s="17">
        <v>0</v>
      </c>
    </row>
    <row r="700" spans="1:2" s="7" customFormat="1" ht="16.5" customHeight="1">
      <c r="A700" s="16" t="s">
        <v>1051</v>
      </c>
      <c r="B700" s="17">
        <f>SUM(B701:B704)</f>
        <v>2000</v>
      </c>
    </row>
    <row r="701" spans="1:2" s="7" customFormat="1" ht="16.5" customHeight="1">
      <c r="A701" s="18" t="s">
        <v>1052</v>
      </c>
      <c r="B701" s="17">
        <v>0</v>
      </c>
    </row>
    <row r="702" spans="1:2" s="7" customFormat="1" ht="16.5" customHeight="1">
      <c r="A702" s="18" t="s">
        <v>1053</v>
      </c>
      <c r="B702" s="17">
        <v>0</v>
      </c>
    </row>
    <row r="703" spans="1:2" s="7" customFormat="1" ht="16.5" customHeight="1">
      <c r="A703" s="18" t="s">
        <v>1054</v>
      </c>
      <c r="B703" s="17">
        <v>0</v>
      </c>
    </row>
    <row r="704" spans="1:2" s="7" customFormat="1" ht="16.5" customHeight="1">
      <c r="A704" s="18" t="s">
        <v>1055</v>
      </c>
      <c r="B704" s="17">
        <v>2000</v>
      </c>
    </row>
    <row r="705" spans="1:2" s="7" customFormat="1" ht="16.5" customHeight="1">
      <c r="A705" s="16" t="s">
        <v>1056</v>
      </c>
      <c r="B705" s="17">
        <f>B706</f>
        <v>9650</v>
      </c>
    </row>
    <row r="706" spans="1:2" s="7" customFormat="1" ht="16.5" customHeight="1">
      <c r="A706" s="18" t="s">
        <v>1057</v>
      </c>
      <c r="B706" s="17">
        <v>9650</v>
      </c>
    </row>
    <row r="707" spans="1:2" s="7" customFormat="1" ht="16.5" customHeight="1">
      <c r="A707" s="16" t="s">
        <v>1058</v>
      </c>
      <c r="B707" s="17">
        <f>SUM(B708,B713,B726,B730,B742,B745,B749,B759,B764,B770,B774,B777)</f>
        <v>33445</v>
      </c>
    </row>
    <row r="708" spans="1:2" s="7" customFormat="1" ht="16.5" customHeight="1">
      <c r="A708" s="16" t="s">
        <v>1059</v>
      </c>
      <c r="B708" s="17">
        <f>SUM(B709:B712)</f>
        <v>540</v>
      </c>
    </row>
    <row r="709" spans="1:2" s="7" customFormat="1" ht="16.5" customHeight="1">
      <c r="A709" s="18" t="s">
        <v>548</v>
      </c>
      <c r="B709" s="17">
        <v>377</v>
      </c>
    </row>
    <row r="710" spans="1:2" s="7" customFormat="1" ht="16.5" customHeight="1">
      <c r="A710" s="18" t="s">
        <v>549</v>
      </c>
      <c r="B710" s="17">
        <v>50</v>
      </c>
    </row>
    <row r="711" spans="1:2" s="7" customFormat="1" ht="16.5" customHeight="1">
      <c r="A711" s="18" t="s">
        <v>550</v>
      </c>
      <c r="B711" s="17">
        <v>1</v>
      </c>
    </row>
    <row r="712" spans="1:2" s="7" customFormat="1" ht="16.5" customHeight="1">
      <c r="A712" s="18" t="s">
        <v>1060</v>
      </c>
      <c r="B712" s="17">
        <v>112</v>
      </c>
    </row>
    <row r="713" spans="1:2" s="7" customFormat="1" ht="16.5" customHeight="1">
      <c r="A713" s="16" t="s">
        <v>1061</v>
      </c>
      <c r="B713" s="17">
        <f>SUM(B714:B725)</f>
        <v>9795</v>
      </c>
    </row>
    <row r="714" spans="1:2" s="7" customFormat="1" ht="16.5" customHeight="1">
      <c r="A714" s="18" t="s">
        <v>1062</v>
      </c>
      <c r="B714" s="17">
        <v>4956</v>
      </c>
    </row>
    <row r="715" spans="1:2" s="7" customFormat="1" ht="16.5" customHeight="1">
      <c r="A715" s="18" t="s">
        <v>1063</v>
      </c>
      <c r="B715" s="17">
        <v>1736</v>
      </c>
    </row>
    <row r="716" spans="1:2" s="7" customFormat="1" ht="16.5" customHeight="1">
      <c r="A716" s="18" t="s">
        <v>1064</v>
      </c>
      <c r="B716" s="17">
        <v>0</v>
      </c>
    </row>
    <row r="717" spans="1:2" s="7" customFormat="1" ht="16.5" customHeight="1">
      <c r="A717" s="18" t="s">
        <v>1065</v>
      </c>
      <c r="B717" s="17">
        <v>0</v>
      </c>
    </row>
    <row r="718" spans="1:2" s="7" customFormat="1" ht="16.5" customHeight="1">
      <c r="A718" s="18" t="s">
        <v>1066</v>
      </c>
      <c r="B718" s="17">
        <v>0</v>
      </c>
    </row>
    <row r="719" spans="1:2" s="7" customFormat="1" ht="16.5" customHeight="1">
      <c r="A719" s="18" t="s">
        <v>1067</v>
      </c>
      <c r="B719" s="17">
        <v>788</v>
      </c>
    </row>
    <row r="720" spans="1:2" s="7" customFormat="1" ht="16.5" customHeight="1">
      <c r="A720" s="18" t="s">
        <v>1068</v>
      </c>
      <c r="B720" s="17">
        <v>0</v>
      </c>
    </row>
    <row r="721" spans="1:2" s="7" customFormat="1" ht="16.5" customHeight="1">
      <c r="A721" s="18" t="s">
        <v>1069</v>
      </c>
      <c r="B721" s="17">
        <v>0</v>
      </c>
    </row>
    <row r="722" spans="1:2" s="7" customFormat="1" ht="16.5" customHeight="1">
      <c r="A722" s="18" t="s">
        <v>1070</v>
      </c>
      <c r="B722" s="17">
        <v>0</v>
      </c>
    </row>
    <row r="723" spans="1:2" s="7" customFormat="1" ht="16.5" customHeight="1">
      <c r="A723" s="18" t="s">
        <v>1071</v>
      </c>
      <c r="B723" s="17">
        <v>0</v>
      </c>
    </row>
    <row r="724" spans="1:2" s="7" customFormat="1" ht="16.5" customHeight="1">
      <c r="A724" s="18" t="s">
        <v>1072</v>
      </c>
      <c r="B724" s="17">
        <v>0</v>
      </c>
    </row>
    <row r="725" spans="1:2" s="7" customFormat="1" ht="16.5" customHeight="1">
      <c r="A725" s="18" t="s">
        <v>1073</v>
      </c>
      <c r="B725" s="17">
        <v>2315</v>
      </c>
    </row>
    <row r="726" spans="1:2" s="7" customFormat="1" ht="16.5" customHeight="1">
      <c r="A726" s="16" t="s">
        <v>1074</v>
      </c>
      <c r="B726" s="17">
        <f>SUM(B727:B729)</f>
        <v>0</v>
      </c>
    </row>
    <row r="727" spans="1:2" s="7" customFormat="1" ht="16.5" customHeight="1">
      <c r="A727" s="18" t="s">
        <v>1075</v>
      </c>
      <c r="B727" s="17">
        <v>0</v>
      </c>
    </row>
    <row r="728" spans="1:2" s="7" customFormat="1" ht="16.5" customHeight="1">
      <c r="A728" s="18" t="s">
        <v>1076</v>
      </c>
      <c r="B728" s="17">
        <v>0</v>
      </c>
    </row>
    <row r="729" spans="1:2" s="7" customFormat="1" ht="16.5" customHeight="1">
      <c r="A729" s="18" t="s">
        <v>1077</v>
      </c>
      <c r="B729" s="17">
        <v>0</v>
      </c>
    </row>
    <row r="730" spans="1:2" s="7" customFormat="1" ht="16.5" customHeight="1">
      <c r="A730" s="16" t="s">
        <v>1078</v>
      </c>
      <c r="B730" s="17">
        <f>SUM(B731:B741)</f>
        <v>4751</v>
      </c>
    </row>
    <row r="731" spans="1:2" s="7" customFormat="1" ht="16.5" customHeight="1">
      <c r="A731" s="18" t="s">
        <v>1079</v>
      </c>
      <c r="B731" s="17">
        <v>928</v>
      </c>
    </row>
    <row r="732" spans="1:2" s="7" customFormat="1" ht="16.5" customHeight="1">
      <c r="A732" s="18" t="s">
        <v>1080</v>
      </c>
      <c r="B732" s="17">
        <v>399</v>
      </c>
    </row>
    <row r="733" spans="1:2" s="7" customFormat="1" ht="16.5" customHeight="1">
      <c r="A733" s="18" t="s">
        <v>1081</v>
      </c>
      <c r="B733" s="17">
        <v>1811</v>
      </c>
    </row>
    <row r="734" spans="1:2" s="7" customFormat="1" ht="16.5" customHeight="1">
      <c r="A734" s="18" t="s">
        <v>1082</v>
      </c>
      <c r="B734" s="17">
        <v>0</v>
      </c>
    </row>
    <row r="735" spans="1:2" s="7" customFormat="1" ht="16.5" customHeight="1">
      <c r="A735" s="18" t="s">
        <v>1083</v>
      </c>
      <c r="B735" s="17">
        <v>55</v>
      </c>
    </row>
    <row r="736" spans="1:2" s="7" customFormat="1" ht="16.5" customHeight="1">
      <c r="A736" s="18" t="s">
        <v>1084</v>
      </c>
      <c r="B736" s="17">
        <v>198</v>
      </c>
    </row>
    <row r="737" spans="1:2" s="7" customFormat="1" ht="16.5" customHeight="1">
      <c r="A737" s="18" t="s">
        <v>1085</v>
      </c>
      <c r="B737" s="17">
        <v>78</v>
      </c>
    </row>
    <row r="738" spans="1:2" s="7" customFormat="1" ht="16.5" customHeight="1">
      <c r="A738" s="18" t="s">
        <v>1086</v>
      </c>
      <c r="B738" s="17">
        <v>14</v>
      </c>
    </row>
    <row r="739" spans="1:2" s="7" customFormat="1" ht="16.5" customHeight="1">
      <c r="A739" s="18" t="s">
        <v>1087</v>
      </c>
      <c r="B739" s="17">
        <v>758</v>
      </c>
    </row>
    <row r="740" spans="1:2" s="7" customFormat="1" ht="16.5" customHeight="1">
      <c r="A740" s="18" t="s">
        <v>1088</v>
      </c>
      <c r="B740" s="17">
        <v>50</v>
      </c>
    </row>
    <row r="741" spans="1:2" s="7" customFormat="1" ht="16.5" customHeight="1">
      <c r="A741" s="18" t="s">
        <v>1089</v>
      </c>
      <c r="B741" s="17">
        <v>460</v>
      </c>
    </row>
    <row r="742" spans="1:2" s="7" customFormat="1" ht="16.5" customHeight="1">
      <c r="A742" s="16" t="s">
        <v>1090</v>
      </c>
      <c r="B742" s="17">
        <f>SUM(B743:B744)</f>
        <v>1</v>
      </c>
    </row>
    <row r="743" spans="1:2" s="7" customFormat="1" ht="16.5" customHeight="1">
      <c r="A743" s="18" t="s">
        <v>1091</v>
      </c>
      <c r="B743" s="17">
        <v>1</v>
      </c>
    </row>
    <row r="744" spans="1:2" s="7" customFormat="1" ht="16.5" customHeight="1">
      <c r="A744" s="18" t="s">
        <v>1092</v>
      </c>
      <c r="B744" s="17">
        <v>0</v>
      </c>
    </row>
    <row r="745" spans="1:2" s="7" customFormat="1" ht="16.5" customHeight="1">
      <c r="A745" s="16" t="s">
        <v>1093</v>
      </c>
      <c r="B745" s="17">
        <f>SUM(B746:B748)</f>
        <v>436</v>
      </c>
    </row>
    <row r="746" spans="1:2" s="7" customFormat="1" ht="16.5" customHeight="1">
      <c r="A746" s="18" t="s">
        <v>1094</v>
      </c>
      <c r="B746" s="17">
        <v>0</v>
      </c>
    </row>
    <row r="747" spans="1:2" s="7" customFormat="1" ht="16.5" customHeight="1">
      <c r="A747" s="18" t="s">
        <v>1095</v>
      </c>
      <c r="B747" s="17">
        <v>436</v>
      </c>
    </row>
    <row r="748" spans="1:2" s="7" customFormat="1" ht="16.5" customHeight="1">
      <c r="A748" s="18" t="s">
        <v>1096</v>
      </c>
      <c r="B748" s="17">
        <v>0</v>
      </c>
    </row>
    <row r="749" spans="1:2" s="7" customFormat="1" ht="16.5" customHeight="1">
      <c r="A749" s="16" t="s">
        <v>1097</v>
      </c>
      <c r="B749" s="17">
        <f>SUM(B750:B758)</f>
        <v>704</v>
      </c>
    </row>
    <row r="750" spans="1:2" s="7" customFormat="1" ht="16.5" customHeight="1">
      <c r="A750" s="18" t="s">
        <v>548</v>
      </c>
      <c r="B750" s="17">
        <v>0</v>
      </c>
    </row>
    <row r="751" spans="1:2" s="7" customFormat="1" ht="16.5" customHeight="1">
      <c r="A751" s="18" t="s">
        <v>549</v>
      </c>
      <c r="B751" s="17">
        <v>185</v>
      </c>
    </row>
    <row r="752" spans="1:2" s="7" customFormat="1" ht="16.5" customHeight="1">
      <c r="A752" s="18" t="s">
        <v>550</v>
      </c>
      <c r="B752" s="17">
        <v>0</v>
      </c>
    </row>
    <row r="753" spans="1:2" s="7" customFormat="1" ht="16.5" customHeight="1">
      <c r="A753" s="18" t="s">
        <v>1098</v>
      </c>
      <c r="B753" s="17">
        <v>0</v>
      </c>
    </row>
    <row r="754" spans="1:2" s="7" customFormat="1" ht="16.5" customHeight="1">
      <c r="A754" s="18" t="s">
        <v>1099</v>
      </c>
      <c r="B754" s="17">
        <v>0</v>
      </c>
    </row>
    <row r="755" spans="1:2" s="7" customFormat="1" ht="16.5" customHeight="1">
      <c r="A755" s="18" t="s">
        <v>1100</v>
      </c>
      <c r="B755" s="17">
        <v>0</v>
      </c>
    </row>
    <row r="756" spans="1:2" s="7" customFormat="1" ht="16.5" customHeight="1">
      <c r="A756" s="18" t="s">
        <v>1101</v>
      </c>
      <c r="B756" s="17">
        <v>0</v>
      </c>
    </row>
    <row r="757" spans="1:2" s="7" customFormat="1" ht="16.5" customHeight="1">
      <c r="A757" s="18" t="s">
        <v>557</v>
      </c>
      <c r="B757" s="17">
        <v>0</v>
      </c>
    </row>
    <row r="758" spans="1:2" s="7" customFormat="1" ht="16.5" customHeight="1">
      <c r="A758" s="18" t="s">
        <v>1102</v>
      </c>
      <c r="B758" s="17">
        <v>519</v>
      </c>
    </row>
    <row r="759" spans="1:2" s="7" customFormat="1" ht="16.5" customHeight="1">
      <c r="A759" s="16" t="s">
        <v>1103</v>
      </c>
      <c r="B759" s="17">
        <f>SUM(B760:B763)</f>
        <v>3923</v>
      </c>
    </row>
    <row r="760" spans="1:2" s="7" customFormat="1" ht="16.5" customHeight="1">
      <c r="A760" s="18" t="s">
        <v>1104</v>
      </c>
      <c r="B760" s="17">
        <v>1603</v>
      </c>
    </row>
    <row r="761" spans="1:2" s="7" customFormat="1" ht="16.5" customHeight="1">
      <c r="A761" s="18" t="s">
        <v>1105</v>
      </c>
      <c r="B761" s="17">
        <v>1309</v>
      </c>
    </row>
    <row r="762" spans="1:2" s="7" customFormat="1" ht="16.5" customHeight="1">
      <c r="A762" s="18" t="s">
        <v>1106</v>
      </c>
      <c r="B762" s="17">
        <v>745</v>
      </c>
    </row>
    <row r="763" spans="1:2" s="7" customFormat="1" ht="16.5" customHeight="1">
      <c r="A763" s="18" t="s">
        <v>1107</v>
      </c>
      <c r="B763" s="17">
        <v>266</v>
      </c>
    </row>
    <row r="764" spans="1:2" s="7" customFormat="1" ht="16.5" customHeight="1">
      <c r="A764" s="16" t="s">
        <v>1108</v>
      </c>
      <c r="B764" s="17">
        <f>SUM(B765:B769)</f>
        <v>13295</v>
      </c>
    </row>
    <row r="765" spans="1:2" s="7" customFormat="1" ht="16.5" customHeight="1">
      <c r="A765" s="18" t="s">
        <v>2875</v>
      </c>
      <c r="B765" s="17">
        <v>68</v>
      </c>
    </row>
    <row r="766" spans="1:2" s="7" customFormat="1" ht="16.5" customHeight="1">
      <c r="A766" s="18" t="s">
        <v>1109</v>
      </c>
      <c r="B766" s="17">
        <v>13227</v>
      </c>
    </row>
    <row r="767" spans="1:2" s="7" customFormat="1" ht="16.5" customHeight="1">
      <c r="A767" s="18" t="s">
        <v>1110</v>
      </c>
      <c r="B767" s="17">
        <v>0</v>
      </c>
    </row>
    <row r="768" spans="1:2" s="7" customFormat="1" ht="16.5" customHeight="1">
      <c r="A768" s="18" t="s">
        <v>1111</v>
      </c>
      <c r="B768" s="17">
        <v>0</v>
      </c>
    </row>
    <row r="769" spans="1:2" s="7" customFormat="1" ht="16.5" customHeight="1">
      <c r="A769" s="18" t="s">
        <v>1112</v>
      </c>
      <c r="B769" s="17">
        <v>0</v>
      </c>
    </row>
    <row r="770" spans="1:2" s="7" customFormat="1" ht="16.5" customHeight="1">
      <c r="A770" s="16" t="s">
        <v>1113</v>
      </c>
      <c r="B770" s="17">
        <f>SUM(B771:B773)</f>
        <v>0</v>
      </c>
    </row>
    <row r="771" spans="1:2" s="7" customFormat="1" ht="16.5" customHeight="1">
      <c r="A771" s="18" t="s">
        <v>1114</v>
      </c>
      <c r="B771" s="17">
        <v>0</v>
      </c>
    </row>
    <row r="772" spans="1:2" s="7" customFormat="1" ht="16.5" customHeight="1">
      <c r="A772" s="18" t="s">
        <v>1115</v>
      </c>
      <c r="B772" s="17">
        <v>0</v>
      </c>
    </row>
    <row r="773" spans="1:2" s="7" customFormat="1" ht="16.5" customHeight="1">
      <c r="A773" s="18" t="s">
        <v>1116</v>
      </c>
      <c r="B773" s="17">
        <v>0</v>
      </c>
    </row>
    <row r="774" spans="1:2" s="7" customFormat="1" ht="16.5" customHeight="1">
      <c r="A774" s="16" t="s">
        <v>1117</v>
      </c>
      <c r="B774" s="17">
        <f>SUM(B775:B776)</f>
        <v>0</v>
      </c>
    </row>
    <row r="775" spans="1:2" s="7" customFormat="1" ht="16.5" customHeight="1">
      <c r="A775" s="18" t="s">
        <v>1118</v>
      </c>
      <c r="B775" s="17">
        <v>0</v>
      </c>
    </row>
    <row r="776" spans="1:2" s="7" customFormat="1" ht="16.5" customHeight="1">
      <c r="A776" s="18" t="s">
        <v>1119</v>
      </c>
      <c r="B776" s="17">
        <v>0</v>
      </c>
    </row>
    <row r="777" spans="1:2" s="7" customFormat="1" ht="16.5" customHeight="1">
      <c r="A777" s="16" t="s">
        <v>1120</v>
      </c>
      <c r="B777" s="17">
        <f>B778</f>
        <v>0</v>
      </c>
    </row>
    <row r="778" spans="1:2" s="7" customFormat="1" ht="16.5" customHeight="1">
      <c r="A778" s="18" t="s">
        <v>1121</v>
      </c>
      <c r="B778" s="17">
        <v>0</v>
      </c>
    </row>
    <row r="779" spans="1:2" s="7" customFormat="1" ht="16.5" customHeight="1">
      <c r="A779" s="16" t="s">
        <v>1122</v>
      </c>
      <c r="B779" s="17">
        <f>SUM(B780,B789,B793,B801,B807,B814,B820,B823,B826,B828,B830,B836,B838,B840,B855)</f>
        <v>72181</v>
      </c>
    </row>
    <row r="780" spans="1:2" s="7" customFormat="1" ht="16.5" customHeight="1">
      <c r="A780" s="16" t="s">
        <v>1123</v>
      </c>
      <c r="B780" s="17">
        <f>SUM(B781:B788)</f>
        <v>595</v>
      </c>
    </row>
    <row r="781" spans="1:2" s="7" customFormat="1" ht="16.5" customHeight="1">
      <c r="A781" s="18" t="s">
        <v>548</v>
      </c>
      <c r="B781" s="17">
        <v>225</v>
      </c>
    </row>
    <row r="782" spans="1:2" s="7" customFormat="1" ht="16.5" customHeight="1">
      <c r="A782" s="18" t="s">
        <v>549</v>
      </c>
      <c r="B782" s="17">
        <v>300</v>
      </c>
    </row>
    <row r="783" spans="1:2" s="7" customFormat="1" ht="16.5" customHeight="1">
      <c r="A783" s="18" t="s">
        <v>550</v>
      </c>
      <c r="B783" s="17">
        <v>0</v>
      </c>
    </row>
    <row r="784" spans="1:2" s="7" customFormat="1" ht="16.5" customHeight="1">
      <c r="A784" s="18" t="s">
        <v>1124</v>
      </c>
      <c r="B784" s="17">
        <v>0</v>
      </c>
    </row>
    <row r="785" spans="1:2" s="7" customFormat="1" ht="16.5" customHeight="1">
      <c r="A785" s="18" t="s">
        <v>1125</v>
      </c>
      <c r="B785" s="17">
        <v>0</v>
      </c>
    </row>
    <row r="786" spans="1:2" s="7" customFormat="1" ht="16.5" customHeight="1">
      <c r="A786" s="18" t="s">
        <v>1126</v>
      </c>
      <c r="B786" s="17">
        <v>0</v>
      </c>
    </row>
    <row r="787" spans="1:2" s="7" customFormat="1" ht="16.5" customHeight="1">
      <c r="A787" s="18" t="s">
        <v>1127</v>
      </c>
      <c r="B787" s="17">
        <v>0</v>
      </c>
    </row>
    <row r="788" spans="1:2" s="7" customFormat="1" ht="16.5" customHeight="1">
      <c r="A788" s="18" t="s">
        <v>1128</v>
      </c>
      <c r="B788" s="17">
        <v>70</v>
      </c>
    </row>
    <row r="789" spans="1:2" s="7" customFormat="1" ht="16.5" customHeight="1">
      <c r="A789" s="16" t="s">
        <v>1129</v>
      </c>
      <c r="B789" s="17">
        <f>SUM(B790:B792)</f>
        <v>0</v>
      </c>
    </row>
    <row r="790" spans="1:2" s="7" customFormat="1" ht="16.5" customHeight="1">
      <c r="A790" s="18" t="s">
        <v>1130</v>
      </c>
      <c r="B790" s="17">
        <v>0</v>
      </c>
    </row>
    <row r="791" spans="1:2" s="7" customFormat="1" ht="16.5" customHeight="1">
      <c r="A791" s="18" t="s">
        <v>1131</v>
      </c>
      <c r="B791" s="17">
        <v>0</v>
      </c>
    </row>
    <row r="792" spans="1:2" s="7" customFormat="1" ht="16.5" customHeight="1">
      <c r="A792" s="18" t="s">
        <v>1132</v>
      </c>
      <c r="B792" s="17">
        <v>0</v>
      </c>
    </row>
    <row r="793" spans="1:2" s="7" customFormat="1" ht="16.5" customHeight="1">
      <c r="A793" s="16" t="s">
        <v>1133</v>
      </c>
      <c r="B793" s="17">
        <f>SUM(B794:B800)</f>
        <v>13985</v>
      </c>
    </row>
    <row r="794" spans="1:2" s="7" customFormat="1" ht="16.5" customHeight="1">
      <c r="A794" s="18" t="s">
        <v>1134</v>
      </c>
      <c r="B794" s="17">
        <v>6907</v>
      </c>
    </row>
    <row r="795" spans="1:2" s="7" customFormat="1" ht="16.5" customHeight="1">
      <c r="A795" s="18" t="s">
        <v>1135</v>
      </c>
      <c r="B795" s="17">
        <v>6657</v>
      </c>
    </row>
    <row r="796" spans="1:2" s="7" customFormat="1" ht="16.5" customHeight="1">
      <c r="A796" s="18" t="s">
        <v>1136</v>
      </c>
      <c r="B796" s="17">
        <v>0</v>
      </c>
    </row>
    <row r="797" spans="1:2" s="7" customFormat="1" ht="16.5" customHeight="1">
      <c r="A797" s="18" t="s">
        <v>1137</v>
      </c>
      <c r="B797" s="17">
        <v>0</v>
      </c>
    </row>
    <row r="798" spans="1:2" s="7" customFormat="1" ht="16.5" customHeight="1">
      <c r="A798" s="18" t="s">
        <v>1138</v>
      </c>
      <c r="B798" s="17">
        <v>0</v>
      </c>
    </row>
    <row r="799" spans="1:2" s="7" customFormat="1" ht="16.5" customHeight="1">
      <c r="A799" s="18" t="s">
        <v>1139</v>
      </c>
      <c r="B799" s="17">
        <v>0</v>
      </c>
    </row>
    <row r="800" spans="1:2" s="7" customFormat="1" ht="16.5" customHeight="1">
      <c r="A800" s="18" t="s">
        <v>1140</v>
      </c>
      <c r="B800" s="17">
        <v>421</v>
      </c>
    </row>
    <row r="801" spans="1:2" s="7" customFormat="1" ht="16.5" customHeight="1">
      <c r="A801" s="16" t="s">
        <v>1141</v>
      </c>
      <c r="B801" s="17">
        <f>SUM(B802:B806)</f>
        <v>48801</v>
      </c>
    </row>
    <row r="802" spans="1:2" s="7" customFormat="1" ht="16.5" customHeight="1">
      <c r="A802" s="18" t="s">
        <v>1142</v>
      </c>
      <c r="B802" s="17">
        <v>0</v>
      </c>
    </row>
    <row r="803" spans="1:2" s="7" customFormat="1" ht="16.5" customHeight="1">
      <c r="A803" s="18" t="s">
        <v>1143</v>
      </c>
      <c r="B803" s="17">
        <v>0</v>
      </c>
    </row>
    <row r="804" spans="1:2" s="7" customFormat="1" ht="16.5" customHeight="1">
      <c r="A804" s="18" t="s">
        <v>1144</v>
      </c>
      <c r="B804" s="17">
        <v>48801</v>
      </c>
    </row>
    <row r="805" spans="1:2" s="7" customFormat="1" ht="16.5" customHeight="1">
      <c r="A805" s="18" t="s">
        <v>1145</v>
      </c>
      <c r="B805" s="17">
        <v>0</v>
      </c>
    </row>
    <row r="806" spans="1:2" s="7" customFormat="1" ht="16.5" customHeight="1">
      <c r="A806" s="18" t="s">
        <v>1146</v>
      </c>
      <c r="B806" s="17">
        <v>0</v>
      </c>
    </row>
    <row r="807" spans="1:2" s="7" customFormat="1" ht="16.5" customHeight="1">
      <c r="A807" s="16" t="s">
        <v>1147</v>
      </c>
      <c r="B807" s="17">
        <f>SUM(B808:B813)</f>
        <v>91</v>
      </c>
    </row>
    <row r="808" spans="1:2" s="7" customFormat="1" ht="16.5" customHeight="1">
      <c r="A808" s="18" t="s">
        <v>1148</v>
      </c>
      <c r="B808" s="17">
        <v>0</v>
      </c>
    </row>
    <row r="809" spans="1:2" s="7" customFormat="1" ht="16.5" customHeight="1">
      <c r="A809" s="18" t="s">
        <v>1149</v>
      </c>
      <c r="B809" s="17">
        <v>91</v>
      </c>
    </row>
    <row r="810" spans="1:2" s="7" customFormat="1" ht="16.5" customHeight="1">
      <c r="A810" s="18" t="s">
        <v>1150</v>
      </c>
      <c r="B810" s="17">
        <v>0</v>
      </c>
    </row>
    <row r="811" spans="1:2" s="7" customFormat="1" ht="16.5" customHeight="1">
      <c r="A811" s="18" t="s">
        <v>1151</v>
      </c>
      <c r="B811" s="17">
        <v>0</v>
      </c>
    </row>
    <row r="812" spans="1:2" s="7" customFormat="1" ht="16.5" customHeight="1">
      <c r="A812" s="18" t="s">
        <v>2876</v>
      </c>
      <c r="B812" s="17">
        <v>0</v>
      </c>
    </row>
    <row r="813" spans="1:2" s="7" customFormat="1" ht="16.5" customHeight="1">
      <c r="A813" s="18" t="s">
        <v>1152</v>
      </c>
      <c r="B813" s="17">
        <v>0</v>
      </c>
    </row>
    <row r="814" spans="1:2" s="7" customFormat="1" ht="16.5" customHeight="1">
      <c r="A814" s="16" t="s">
        <v>1153</v>
      </c>
      <c r="B814" s="17">
        <f>SUM(B815:B819)</f>
        <v>0</v>
      </c>
    </row>
    <row r="815" spans="1:2" s="7" customFormat="1" ht="16.5" customHeight="1">
      <c r="A815" s="18" t="s">
        <v>1154</v>
      </c>
      <c r="B815" s="17">
        <v>0</v>
      </c>
    </row>
    <row r="816" spans="1:2" s="7" customFormat="1" ht="16.5" customHeight="1">
      <c r="A816" s="18" t="s">
        <v>1155</v>
      </c>
      <c r="B816" s="17">
        <v>0</v>
      </c>
    </row>
    <row r="817" spans="1:2" s="7" customFormat="1" ht="16.5" customHeight="1">
      <c r="A817" s="18" t="s">
        <v>1156</v>
      </c>
      <c r="B817" s="17">
        <v>0</v>
      </c>
    </row>
    <row r="818" spans="1:2" s="7" customFormat="1" ht="16.5" customHeight="1">
      <c r="A818" s="18" t="s">
        <v>1157</v>
      </c>
      <c r="B818" s="17">
        <v>0</v>
      </c>
    </row>
    <row r="819" spans="1:2" s="7" customFormat="1" ht="16.5" customHeight="1">
      <c r="A819" s="18" t="s">
        <v>1158</v>
      </c>
      <c r="B819" s="17">
        <v>0</v>
      </c>
    </row>
    <row r="820" spans="1:2" s="7" customFormat="1" ht="16.5" customHeight="1">
      <c r="A820" s="16" t="s">
        <v>1159</v>
      </c>
      <c r="B820" s="17">
        <f>SUM(B821:B822)</f>
        <v>0</v>
      </c>
    </row>
    <row r="821" spans="1:2" s="7" customFormat="1" ht="16.5" customHeight="1">
      <c r="A821" s="18" t="s">
        <v>1160</v>
      </c>
      <c r="B821" s="17">
        <v>0</v>
      </c>
    </row>
    <row r="822" spans="1:2" s="7" customFormat="1" ht="16.5" customHeight="1">
      <c r="A822" s="18" t="s">
        <v>1161</v>
      </c>
      <c r="B822" s="17">
        <v>0</v>
      </c>
    </row>
    <row r="823" spans="1:2" s="7" customFormat="1" ht="16.5" customHeight="1">
      <c r="A823" s="16" t="s">
        <v>1162</v>
      </c>
      <c r="B823" s="17">
        <f>SUM(B824:B825)</f>
        <v>0</v>
      </c>
    </row>
    <row r="824" spans="1:2" s="7" customFormat="1" ht="16.5" customHeight="1">
      <c r="A824" s="18" t="s">
        <v>1163</v>
      </c>
      <c r="B824" s="17">
        <v>0</v>
      </c>
    </row>
    <row r="825" spans="1:2" s="7" customFormat="1" ht="16.5" customHeight="1">
      <c r="A825" s="18" t="s">
        <v>1164</v>
      </c>
      <c r="B825" s="17">
        <v>0</v>
      </c>
    </row>
    <row r="826" spans="1:2" s="7" customFormat="1" ht="16.5" customHeight="1">
      <c r="A826" s="16" t="s">
        <v>1165</v>
      </c>
      <c r="B826" s="17">
        <f>B827</f>
        <v>0</v>
      </c>
    </row>
    <row r="827" spans="1:2" s="7" customFormat="1" ht="16.5" customHeight="1">
      <c r="A827" s="18" t="s">
        <v>1166</v>
      </c>
      <c r="B827" s="17">
        <v>0</v>
      </c>
    </row>
    <row r="828" spans="1:2" s="7" customFormat="1" ht="16.5" customHeight="1">
      <c r="A828" s="16" t="s">
        <v>1167</v>
      </c>
      <c r="B828" s="17">
        <f>B829</f>
        <v>114</v>
      </c>
    </row>
    <row r="829" spans="1:2" s="7" customFormat="1" ht="16.5" customHeight="1">
      <c r="A829" s="18" t="s">
        <v>1168</v>
      </c>
      <c r="B829" s="17">
        <v>114</v>
      </c>
    </row>
    <row r="830" spans="1:2" s="7" customFormat="1" ht="16.5" customHeight="1">
      <c r="A830" s="16" t="s">
        <v>1169</v>
      </c>
      <c r="B830" s="17">
        <f>SUM(B831:B835)</f>
        <v>1684</v>
      </c>
    </row>
    <row r="831" spans="1:2" s="7" customFormat="1" ht="16.5" customHeight="1">
      <c r="A831" s="18" t="s">
        <v>1170</v>
      </c>
      <c r="B831" s="17">
        <v>273</v>
      </c>
    </row>
    <row r="832" spans="1:2" s="7" customFormat="1" ht="16.5" customHeight="1">
      <c r="A832" s="18" t="s">
        <v>1171</v>
      </c>
      <c r="B832" s="17">
        <v>824</v>
      </c>
    </row>
    <row r="833" spans="1:2" s="7" customFormat="1" ht="16.5" customHeight="1">
      <c r="A833" s="18" t="s">
        <v>1172</v>
      </c>
      <c r="B833" s="17">
        <v>587</v>
      </c>
    </row>
    <row r="834" spans="1:2" s="7" customFormat="1" ht="16.5" customHeight="1">
      <c r="A834" s="18" t="s">
        <v>1173</v>
      </c>
      <c r="B834" s="17">
        <v>0</v>
      </c>
    </row>
    <row r="835" spans="1:2" s="7" customFormat="1" ht="16.5" customHeight="1">
      <c r="A835" s="18" t="s">
        <v>1174</v>
      </c>
      <c r="B835" s="17">
        <v>0</v>
      </c>
    </row>
    <row r="836" spans="1:2" s="7" customFormat="1" ht="16.5" customHeight="1">
      <c r="A836" s="16" t="s">
        <v>1175</v>
      </c>
      <c r="B836" s="17">
        <f>B837</f>
        <v>0</v>
      </c>
    </row>
    <row r="837" spans="1:2" s="7" customFormat="1" ht="16.5" customHeight="1">
      <c r="A837" s="18" t="s">
        <v>1176</v>
      </c>
      <c r="B837" s="17">
        <v>0</v>
      </c>
    </row>
    <row r="838" spans="1:2" s="7" customFormat="1" ht="16.5" customHeight="1">
      <c r="A838" s="16" t="s">
        <v>1177</v>
      </c>
      <c r="B838" s="17">
        <f>B839</f>
        <v>6443</v>
      </c>
    </row>
    <row r="839" spans="1:2" s="7" customFormat="1" ht="16.5" customHeight="1">
      <c r="A839" s="18" t="s">
        <v>1178</v>
      </c>
      <c r="B839" s="17">
        <v>6443</v>
      </c>
    </row>
    <row r="840" spans="1:2" s="7" customFormat="1" ht="16.5" customHeight="1">
      <c r="A840" s="16" t="s">
        <v>1179</v>
      </c>
      <c r="B840" s="17">
        <f>SUM(B841:B854)</f>
        <v>0</v>
      </c>
    </row>
    <row r="841" spans="1:2" s="7" customFormat="1" ht="16.5" customHeight="1">
      <c r="A841" s="18" t="s">
        <v>548</v>
      </c>
      <c r="B841" s="17">
        <v>0</v>
      </c>
    </row>
    <row r="842" spans="1:2" s="7" customFormat="1" ht="16.5" customHeight="1">
      <c r="A842" s="18" t="s">
        <v>549</v>
      </c>
      <c r="B842" s="17">
        <v>0</v>
      </c>
    </row>
    <row r="843" spans="1:2" s="7" customFormat="1" ht="16.5" customHeight="1">
      <c r="A843" s="18" t="s">
        <v>550</v>
      </c>
      <c r="B843" s="17">
        <v>0</v>
      </c>
    </row>
    <row r="844" spans="1:2" s="7" customFormat="1" ht="16.5" customHeight="1">
      <c r="A844" s="18" t="s">
        <v>1180</v>
      </c>
      <c r="B844" s="17">
        <v>0</v>
      </c>
    </row>
    <row r="845" spans="1:2" s="7" customFormat="1" ht="16.5" customHeight="1">
      <c r="A845" s="18" t="s">
        <v>1181</v>
      </c>
      <c r="B845" s="17">
        <v>0</v>
      </c>
    </row>
    <row r="846" spans="1:2" s="7" customFormat="1" ht="16.5" customHeight="1">
      <c r="A846" s="18" t="s">
        <v>1182</v>
      </c>
      <c r="B846" s="17">
        <v>0</v>
      </c>
    </row>
    <row r="847" spans="1:2" s="7" customFormat="1" ht="16.5" customHeight="1">
      <c r="A847" s="18" t="s">
        <v>1183</v>
      </c>
      <c r="B847" s="17">
        <v>0</v>
      </c>
    </row>
    <row r="848" spans="1:2" s="7" customFormat="1" ht="16.5" customHeight="1">
      <c r="A848" s="18" t="s">
        <v>1184</v>
      </c>
      <c r="B848" s="17">
        <v>0</v>
      </c>
    </row>
    <row r="849" spans="1:2" s="7" customFormat="1" ht="16.5" customHeight="1">
      <c r="A849" s="18" t="s">
        <v>1185</v>
      </c>
      <c r="B849" s="17">
        <v>0</v>
      </c>
    </row>
    <row r="850" spans="1:2" s="7" customFormat="1" ht="16.5" customHeight="1">
      <c r="A850" s="18" t="s">
        <v>1186</v>
      </c>
      <c r="B850" s="17">
        <v>0</v>
      </c>
    </row>
    <row r="851" spans="1:2" s="7" customFormat="1" ht="16.5" customHeight="1">
      <c r="A851" s="18" t="s">
        <v>591</v>
      </c>
      <c r="B851" s="17">
        <v>0</v>
      </c>
    </row>
    <row r="852" spans="1:2" s="7" customFormat="1" ht="16.5" customHeight="1">
      <c r="A852" s="18" t="s">
        <v>1187</v>
      </c>
      <c r="B852" s="17">
        <v>0</v>
      </c>
    </row>
    <row r="853" spans="1:2" s="7" customFormat="1" ht="16.5" customHeight="1">
      <c r="A853" s="18" t="s">
        <v>557</v>
      </c>
      <c r="B853" s="17">
        <v>0</v>
      </c>
    </row>
    <row r="854" spans="1:2" s="7" customFormat="1" ht="16.5" customHeight="1">
      <c r="A854" s="18" t="s">
        <v>1188</v>
      </c>
      <c r="B854" s="17">
        <v>0</v>
      </c>
    </row>
    <row r="855" spans="1:2" s="7" customFormat="1" ht="16.5" customHeight="1">
      <c r="A855" s="16" t="s">
        <v>1189</v>
      </c>
      <c r="B855" s="17">
        <f>B856</f>
        <v>468</v>
      </c>
    </row>
    <row r="856" spans="1:2" s="7" customFormat="1" ht="16.5" customHeight="1">
      <c r="A856" s="18" t="s">
        <v>1190</v>
      </c>
      <c r="B856" s="17">
        <v>468</v>
      </c>
    </row>
    <row r="857" spans="1:2" s="7" customFormat="1" ht="16.5" customHeight="1">
      <c r="A857" s="16" t="s">
        <v>1191</v>
      </c>
      <c r="B857" s="17">
        <f>SUM(B858,B870,B872,B875,B877,B879)</f>
        <v>18593</v>
      </c>
    </row>
    <row r="858" spans="1:2" s="7" customFormat="1" ht="16.5" customHeight="1">
      <c r="A858" s="16" t="s">
        <v>1192</v>
      </c>
      <c r="B858" s="17">
        <f>SUM(B859:B869)</f>
        <v>1511</v>
      </c>
    </row>
    <row r="859" spans="1:2" s="7" customFormat="1" ht="16.5" customHeight="1">
      <c r="A859" s="18" t="s">
        <v>548</v>
      </c>
      <c r="B859" s="17">
        <v>551</v>
      </c>
    </row>
    <row r="860" spans="1:2" s="7" customFormat="1" ht="16.5" customHeight="1">
      <c r="A860" s="18" t="s">
        <v>549</v>
      </c>
      <c r="B860" s="17">
        <v>480</v>
      </c>
    </row>
    <row r="861" spans="1:2" s="7" customFormat="1" ht="16.5" customHeight="1">
      <c r="A861" s="18" t="s">
        <v>550</v>
      </c>
      <c r="B861" s="17">
        <v>0</v>
      </c>
    </row>
    <row r="862" spans="1:2" s="7" customFormat="1" ht="16.5" customHeight="1">
      <c r="A862" s="18" t="s">
        <v>1193</v>
      </c>
      <c r="B862" s="17">
        <v>0</v>
      </c>
    </row>
    <row r="863" spans="1:2" s="7" customFormat="1" ht="16.5" customHeight="1">
      <c r="A863" s="18" t="s">
        <v>1194</v>
      </c>
      <c r="B863" s="17">
        <v>32</v>
      </c>
    </row>
    <row r="864" spans="1:2" s="7" customFormat="1" ht="16.5" customHeight="1">
      <c r="A864" s="18" t="s">
        <v>1195</v>
      </c>
      <c r="B864" s="17">
        <v>302</v>
      </c>
    </row>
    <row r="865" spans="1:2" s="7" customFormat="1" ht="16.5" customHeight="1">
      <c r="A865" s="18" t="s">
        <v>1196</v>
      </c>
      <c r="B865" s="17">
        <v>0</v>
      </c>
    </row>
    <row r="866" spans="1:2" s="7" customFormat="1" ht="16.5" customHeight="1">
      <c r="A866" s="18" t="s">
        <v>1197</v>
      </c>
      <c r="B866" s="17">
        <v>0</v>
      </c>
    </row>
    <row r="867" spans="1:2" s="7" customFormat="1" ht="16.5" customHeight="1">
      <c r="A867" s="18" t="s">
        <v>1198</v>
      </c>
      <c r="B867" s="17">
        <v>0</v>
      </c>
    </row>
    <row r="868" spans="1:2" s="7" customFormat="1" ht="16.5" customHeight="1">
      <c r="A868" s="18" t="s">
        <v>1199</v>
      </c>
      <c r="B868" s="17">
        <v>0</v>
      </c>
    </row>
    <row r="869" spans="1:2" s="7" customFormat="1" ht="16.5" customHeight="1">
      <c r="A869" s="18" t="s">
        <v>1200</v>
      </c>
      <c r="B869" s="17">
        <v>146</v>
      </c>
    </row>
    <row r="870" spans="1:2" s="7" customFormat="1" ht="16.5" customHeight="1">
      <c r="A870" s="16" t="s">
        <v>1201</v>
      </c>
      <c r="B870" s="17">
        <f>B871</f>
        <v>453</v>
      </c>
    </row>
    <row r="871" spans="1:2" s="7" customFormat="1" ht="16.5" customHeight="1">
      <c r="A871" s="18" t="s">
        <v>1202</v>
      </c>
      <c r="B871" s="17">
        <v>453</v>
      </c>
    </row>
    <row r="872" spans="1:2" s="7" customFormat="1" ht="16.5" customHeight="1">
      <c r="A872" s="16" t="s">
        <v>1203</v>
      </c>
      <c r="B872" s="17">
        <f>SUM(B873:B874)</f>
        <v>14219</v>
      </c>
    </row>
    <row r="873" spans="1:2" s="7" customFormat="1" ht="16.5" customHeight="1">
      <c r="A873" s="18" t="s">
        <v>1204</v>
      </c>
      <c r="B873" s="17">
        <v>0</v>
      </c>
    </row>
    <row r="874" spans="1:2" s="7" customFormat="1" ht="16.5" customHeight="1">
      <c r="A874" s="18" t="s">
        <v>1205</v>
      </c>
      <c r="B874" s="17">
        <v>14219</v>
      </c>
    </row>
    <row r="875" spans="1:2" s="7" customFormat="1" ht="16.5" customHeight="1">
      <c r="A875" s="16" t="s">
        <v>1206</v>
      </c>
      <c r="B875" s="17">
        <f>B876</f>
        <v>551</v>
      </c>
    </row>
    <row r="876" spans="1:2" s="7" customFormat="1" ht="16.5" customHeight="1">
      <c r="A876" s="18" t="s">
        <v>1207</v>
      </c>
      <c r="B876" s="17">
        <v>551</v>
      </c>
    </row>
    <row r="877" spans="1:2" s="7" customFormat="1" ht="16.5" customHeight="1">
      <c r="A877" s="16" t="s">
        <v>1208</v>
      </c>
      <c r="B877" s="17">
        <f>B878</f>
        <v>0</v>
      </c>
    </row>
    <row r="878" spans="1:2" s="7" customFormat="1" ht="16.5" customHeight="1">
      <c r="A878" s="18" t="s">
        <v>1209</v>
      </c>
      <c r="B878" s="17">
        <v>0</v>
      </c>
    </row>
    <row r="879" spans="1:2" s="7" customFormat="1" ht="16.5" customHeight="1">
      <c r="A879" s="16" t="s">
        <v>1210</v>
      </c>
      <c r="B879" s="17">
        <f>B880</f>
        <v>1859</v>
      </c>
    </row>
    <row r="880" spans="1:2" s="7" customFormat="1" ht="16.5" customHeight="1">
      <c r="A880" s="18" t="s">
        <v>1211</v>
      </c>
      <c r="B880" s="17">
        <v>1859</v>
      </c>
    </row>
    <row r="881" spans="1:2" s="7" customFormat="1" ht="16.5" customHeight="1">
      <c r="A881" s="16" t="s">
        <v>1212</v>
      </c>
      <c r="B881" s="17">
        <f>SUM(B882,B907,B935,B962,B973,B984,B990,B997,B1004,B1008)</f>
        <v>17950</v>
      </c>
    </row>
    <row r="882" spans="1:2" s="7" customFormat="1" ht="16.5" customHeight="1">
      <c r="A882" s="16" t="s">
        <v>1213</v>
      </c>
      <c r="B882" s="17">
        <f>SUM(B883:B906)</f>
        <v>4261</v>
      </c>
    </row>
    <row r="883" spans="1:2" s="7" customFormat="1" ht="16.5" customHeight="1">
      <c r="A883" s="18" t="s">
        <v>548</v>
      </c>
      <c r="B883" s="17">
        <v>281</v>
      </c>
    </row>
    <row r="884" spans="1:2" s="7" customFormat="1" ht="16.5" customHeight="1">
      <c r="A884" s="18" t="s">
        <v>549</v>
      </c>
      <c r="B884" s="17">
        <v>-125</v>
      </c>
    </row>
    <row r="885" spans="1:2" s="7" customFormat="1" ht="16.5" customHeight="1">
      <c r="A885" s="18" t="s">
        <v>550</v>
      </c>
      <c r="B885" s="17">
        <v>51</v>
      </c>
    </row>
    <row r="886" spans="1:2" s="7" customFormat="1" ht="16.5" customHeight="1">
      <c r="A886" s="18" t="s">
        <v>557</v>
      </c>
      <c r="B886" s="17">
        <v>1210</v>
      </c>
    </row>
    <row r="887" spans="1:2" s="7" customFormat="1" ht="16.5" customHeight="1">
      <c r="A887" s="18" t="s">
        <v>1214</v>
      </c>
      <c r="B887" s="17">
        <v>0</v>
      </c>
    </row>
    <row r="888" spans="1:2" s="7" customFormat="1" ht="16.5" customHeight="1">
      <c r="A888" s="18" t="s">
        <v>1215</v>
      </c>
      <c r="B888" s="17">
        <v>703</v>
      </c>
    </row>
    <row r="889" spans="1:2" s="7" customFormat="1" ht="16.5" customHeight="1">
      <c r="A889" s="18" t="s">
        <v>1216</v>
      </c>
      <c r="B889" s="17">
        <v>140</v>
      </c>
    </row>
    <row r="890" spans="1:2" s="7" customFormat="1" ht="16.5" customHeight="1">
      <c r="A890" s="18" t="s">
        <v>1217</v>
      </c>
      <c r="B890" s="17">
        <v>82</v>
      </c>
    </row>
    <row r="891" spans="1:2" s="7" customFormat="1" ht="16.5" customHeight="1">
      <c r="A891" s="18" t="s">
        <v>1218</v>
      </c>
      <c r="B891" s="17">
        <v>53</v>
      </c>
    </row>
    <row r="892" spans="1:2" s="7" customFormat="1" ht="16.5" customHeight="1">
      <c r="A892" s="18" t="s">
        <v>1219</v>
      </c>
      <c r="B892" s="17">
        <v>8</v>
      </c>
    </row>
    <row r="893" spans="1:2" s="7" customFormat="1" ht="16.5" customHeight="1">
      <c r="A893" s="18" t="s">
        <v>1220</v>
      </c>
      <c r="B893" s="17">
        <v>0</v>
      </c>
    </row>
    <row r="894" spans="1:2" s="7" customFormat="1" ht="16.5" customHeight="1">
      <c r="A894" s="18" t="s">
        <v>1221</v>
      </c>
      <c r="B894" s="17">
        <v>0</v>
      </c>
    </row>
    <row r="895" spans="1:2" s="7" customFormat="1" ht="16.5" customHeight="1">
      <c r="A895" s="18" t="s">
        <v>1222</v>
      </c>
      <c r="B895" s="17">
        <v>0</v>
      </c>
    </row>
    <row r="896" spans="1:2" s="7" customFormat="1" ht="16.5" customHeight="1">
      <c r="A896" s="18" t="s">
        <v>1223</v>
      </c>
      <c r="B896" s="17">
        <v>0</v>
      </c>
    </row>
    <row r="897" spans="1:2" s="7" customFormat="1" ht="16.5" customHeight="1">
      <c r="A897" s="18" t="s">
        <v>1224</v>
      </c>
      <c r="B897" s="17">
        <v>120</v>
      </c>
    </row>
    <row r="898" spans="1:2" s="7" customFormat="1" ht="16.5" customHeight="1">
      <c r="A898" s="18" t="s">
        <v>1225</v>
      </c>
      <c r="B898" s="17">
        <v>0</v>
      </c>
    </row>
    <row r="899" spans="1:2" s="7" customFormat="1" ht="16.5" customHeight="1">
      <c r="A899" s="18" t="s">
        <v>1226</v>
      </c>
      <c r="B899" s="17">
        <v>757</v>
      </c>
    </row>
    <row r="900" spans="1:2" s="7" customFormat="1" ht="16.5" customHeight="1">
      <c r="A900" s="18" t="s">
        <v>1227</v>
      </c>
      <c r="B900" s="17">
        <v>40</v>
      </c>
    </row>
    <row r="901" spans="1:2" s="7" customFormat="1" ht="16.5" customHeight="1">
      <c r="A901" s="18" t="s">
        <v>1228</v>
      </c>
      <c r="B901" s="17">
        <v>0</v>
      </c>
    </row>
    <row r="902" spans="1:2" s="7" customFormat="1" ht="16.5" customHeight="1">
      <c r="A902" s="18" t="s">
        <v>1229</v>
      </c>
      <c r="B902" s="17">
        <v>193</v>
      </c>
    </row>
    <row r="903" spans="1:2" s="7" customFormat="1" ht="16.5" customHeight="1">
      <c r="A903" s="18" t="s">
        <v>1230</v>
      </c>
      <c r="B903" s="17">
        <v>0</v>
      </c>
    </row>
    <row r="904" spans="1:2" s="7" customFormat="1" ht="16.5" customHeight="1">
      <c r="A904" s="18" t="s">
        <v>1231</v>
      </c>
      <c r="B904" s="17">
        <v>0</v>
      </c>
    </row>
    <row r="905" spans="1:2" s="7" customFormat="1" ht="16.5" customHeight="1">
      <c r="A905" s="18" t="s">
        <v>1232</v>
      </c>
      <c r="B905" s="17">
        <v>0</v>
      </c>
    </row>
    <row r="906" spans="1:2" s="7" customFormat="1" ht="16.5" customHeight="1">
      <c r="A906" s="18" t="s">
        <v>1233</v>
      </c>
      <c r="B906" s="17">
        <v>748</v>
      </c>
    </row>
    <row r="907" spans="1:2" s="7" customFormat="1" ht="16.5" customHeight="1">
      <c r="A907" s="16" t="s">
        <v>1234</v>
      </c>
      <c r="B907" s="17">
        <f>SUM(B908:B934)</f>
        <v>2727</v>
      </c>
    </row>
    <row r="908" spans="1:2" s="7" customFormat="1" ht="16.5" customHeight="1">
      <c r="A908" s="18" t="s">
        <v>548</v>
      </c>
      <c r="B908" s="17">
        <v>262</v>
      </c>
    </row>
    <row r="909" spans="1:2" s="7" customFormat="1" ht="16.5" customHeight="1">
      <c r="A909" s="18" t="s">
        <v>549</v>
      </c>
      <c r="B909" s="17">
        <v>0</v>
      </c>
    </row>
    <row r="910" spans="1:2" s="7" customFormat="1" ht="16.5" customHeight="1">
      <c r="A910" s="18" t="s">
        <v>550</v>
      </c>
      <c r="B910" s="17">
        <v>0</v>
      </c>
    </row>
    <row r="911" spans="1:2" s="7" customFormat="1" ht="16.5" customHeight="1">
      <c r="A911" s="18" t="s">
        <v>1235</v>
      </c>
      <c r="B911" s="17">
        <v>124</v>
      </c>
    </row>
    <row r="912" spans="1:2" s="7" customFormat="1" ht="16.5" customHeight="1">
      <c r="A912" s="18" t="s">
        <v>1236</v>
      </c>
      <c r="B912" s="17">
        <v>488</v>
      </c>
    </row>
    <row r="913" spans="1:2" s="7" customFormat="1" ht="16.5" customHeight="1">
      <c r="A913" s="18" t="s">
        <v>1237</v>
      </c>
      <c r="B913" s="17">
        <v>0</v>
      </c>
    </row>
    <row r="914" spans="1:2" s="7" customFormat="1" ht="16.5" customHeight="1">
      <c r="A914" s="18" t="s">
        <v>1238</v>
      </c>
      <c r="B914" s="17">
        <v>28</v>
      </c>
    </row>
    <row r="915" spans="1:2" s="7" customFormat="1" ht="16.5" customHeight="1">
      <c r="A915" s="18" t="s">
        <v>1239</v>
      </c>
      <c r="B915" s="17">
        <v>0</v>
      </c>
    </row>
    <row r="916" spans="1:2" s="7" customFormat="1" ht="16.5" customHeight="1">
      <c r="A916" s="18" t="s">
        <v>1240</v>
      </c>
      <c r="B916" s="17">
        <v>15</v>
      </c>
    </row>
    <row r="917" spans="1:2" s="7" customFormat="1" ht="16.5" customHeight="1">
      <c r="A917" s="18" t="s">
        <v>1241</v>
      </c>
      <c r="B917" s="17">
        <v>0</v>
      </c>
    </row>
    <row r="918" spans="1:2" s="7" customFormat="1" ht="16.5" customHeight="1">
      <c r="A918" s="18" t="s">
        <v>1242</v>
      </c>
      <c r="B918" s="17">
        <v>8</v>
      </c>
    </row>
    <row r="919" spans="1:2" s="7" customFormat="1" ht="16.5" customHeight="1">
      <c r="A919" s="18" t="s">
        <v>1243</v>
      </c>
      <c r="B919" s="17">
        <v>220</v>
      </c>
    </row>
    <row r="920" spans="1:2" s="7" customFormat="1" ht="16.5" customHeight="1">
      <c r="A920" s="18" t="s">
        <v>1244</v>
      </c>
      <c r="B920" s="17">
        <v>5</v>
      </c>
    </row>
    <row r="921" spans="1:2" s="7" customFormat="1" ht="16.5" customHeight="1">
      <c r="A921" s="18" t="s">
        <v>1245</v>
      </c>
      <c r="B921" s="17">
        <v>0</v>
      </c>
    </row>
    <row r="922" spans="1:2" s="7" customFormat="1" ht="16.5" customHeight="1">
      <c r="A922" s="18" t="s">
        <v>1246</v>
      </c>
      <c r="B922" s="17">
        <v>0</v>
      </c>
    </row>
    <row r="923" spans="1:2" s="7" customFormat="1" ht="16.5" customHeight="1">
      <c r="A923" s="18" t="s">
        <v>1247</v>
      </c>
      <c r="B923" s="17">
        <v>0</v>
      </c>
    </row>
    <row r="924" spans="1:2" s="7" customFormat="1" ht="16.5" customHeight="1">
      <c r="A924" s="18" t="s">
        <v>1248</v>
      </c>
      <c r="B924" s="17">
        <v>0</v>
      </c>
    </row>
    <row r="925" spans="1:2" s="7" customFormat="1" ht="16.5" customHeight="1">
      <c r="A925" s="18" t="s">
        <v>1249</v>
      </c>
      <c r="B925" s="17">
        <v>0</v>
      </c>
    </row>
    <row r="926" spans="1:2" s="7" customFormat="1" ht="16.5" customHeight="1">
      <c r="A926" s="18" t="s">
        <v>1250</v>
      </c>
      <c r="B926" s="17">
        <v>20</v>
      </c>
    </row>
    <row r="927" spans="1:2" s="7" customFormat="1" ht="16.5" customHeight="1">
      <c r="A927" s="18" t="s">
        <v>1251</v>
      </c>
      <c r="B927" s="17">
        <v>0</v>
      </c>
    </row>
    <row r="928" spans="1:2" s="7" customFormat="1" ht="16.5" customHeight="1">
      <c r="A928" s="18" t="s">
        <v>1252</v>
      </c>
      <c r="B928" s="17">
        <v>0</v>
      </c>
    </row>
    <row r="929" spans="1:2" s="7" customFormat="1" ht="16.5" customHeight="1">
      <c r="A929" s="18" t="s">
        <v>1253</v>
      </c>
      <c r="B929" s="17">
        <v>0</v>
      </c>
    </row>
    <row r="930" spans="1:2" s="7" customFormat="1" ht="16.5" customHeight="1">
      <c r="A930" s="18" t="s">
        <v>1254</v>
      </c>
      <c r="B930" s="17">
        <v>0</v>
      </c>
    </row>
    <row r="931" spans="1:2" s="7" customFormat="1" ht="16.5" customHeight="1">
      <c r="A931" s="18" t="s">
        <v>1255</v>
      </c>
      <c r="B931" s="17">
        <v>0</v>
      </c>
    </row>
    <row r="932" spans="1:2" s="7" customFormat="1" ht="16.5" customHeight="1">
      <c r="A932" s="18" t="s">
        <v>1256</v>
      </c>
      <c r="B932" s="17">
        <v>0</v>
      </c>
    </row>
    <row r="933" spans="1:2" s="7" customFormat="1" ht="16.5" customHeight="1">
      <c r="A933" s="18" t="s">
        <v>1257</v>
      </c>
      <c r="B933" s="17">
        <v>12</v>
      </c>
    </row>
    <row r="934" spans="1:2" s="7" customFormat="1" ht="16.5" customHeight="1">
      <c r="A934" s="18" t="s">
        <v>1258</v>
      </c>
      <c r="B934" s="17">
        <v>1545</v>
      </c>
    </row>
    <row r="935" spans="1:2" s="7" customFormat="1" ht="16.5" customHeight="1">
      <c r="A935" s="16" t="s">
        <v>1259</v>
      </c>
      <c r="B935" s="17">
        <f>SUM(B936:B961)</f>
        <v>6518</v>
      </c>
    </row>
    <row r="936" spans="1:2" s="7" customFormat="1" ht="16.5" customHeight="1">
      <c r="A936" s="18" t="s">
        <v>548</v>
      </c>
      <c r="B936" s="17">
        <v>248</v>
      </c>
    </row>
    <row r="937" spans="1:2" s="7" customFormat="1" ht="16.5" customHeight="1">
      <c r="A937" s="18" t="s">
        <v>549</v>
      </c>
      <c r="B937" s="17">
        <v>0</v>
      </c>
    </row>
    <row r="938" spans="1:2" s="7" customFormat="1" ht="16.5" customHeight="1">
      <c r="A938" s="18" t="s">
        <v>550</v>
      </c>
      <c r="B938" s="17">
        <v>0</v>
      </c>
    </row>
    <row r="939" spans="1:2" s="7" customFormat="1" ht="16.5" customHeight="1">
      <c r="A939" s="18" t="s">
        <v>1260</v>
      </c>
      <c r="B939" s="17">
        <v>254</v>
      </c>
    </row>
    <row r="940" spans="1:2" s="7" customFormat="1" ht="16.5" customHeight="1">
      <c r="A940" s="18" t="s">
        <v>1261</v>
      </c>
      <c r="B940" s="17">
        <v>800</v>
      </c>
    </row>
    <row r="941" spans="1:2" s="7" customFormat="1" ht="16.5" customHeight="1">
      <c r="A941" s="18" t="s">
        <v>1262</v>
      </c>
      <c r="B941" s="17">
        <v>8</v>
      </c>
    </row>
    <row r="942" spans="1:2" s="7" customFormat="1" ht="16.5" customHeight="1">
      <c r="A942" s="18" t="s">
        <v>1263</v>
      </c>
      <c r="B942" s="17">
        <v>0</v>
      </c>
    </row>
    <row r="943" spans="1:2" s="7" customFormat="1" ht="16.5" customHeight="1">
      <c r="A943" s="18" t="s">
        <v>1264</v>
      </c>
      <c r="B943" s="17">
        <v>0</v>
      </c>
    </row>
    <row r="944" spans="1:2" s="7" customFormat="1" ht="16.5" customHeight="1">
      <c r="A944" s="18" t="s">
        <v>1265</v>
      </c>
      <c r="B944" s="17">
        <v>0</v>
      </c>
    </row>
    <row r="945" spans="1:2" s="7" customFormat="1" ht="16.5" customHeight="1">
      <c r="A945" s="18" t="s">
        <v>1266</v>
      </c>
      <c r="B945" s="17">
        <v>0</v>
      </c>
    </row>
    <row r="946" spans="1:2" s="7" customFormat="1" ht="16.5" customHeight="1">
      <c r="A946" s="18" t="s">
        <v>1267</v>
      </c>
      <c r="B946" s="17">
        <v>261</v>
      </c>
    </row>
    <row r="947" spans="1:2" s="7" customFormat="1" ht="16.5" customHeight="1">
      <c r="A947" s="18" t="s">
        <v>1268</v>
      </c>
      <c r="B947" s="17">
        <v>0</v>
      </c>
    </row>
    <row r="948" spans="1:2" s="7" customFormat="1" ht="16.5" customHeight="1">
      <c r="A948" s="18" t="s">
        <v>1269</v>
      </c>
      <c r="B948" s="17">
        <v>0</v>
      </c>
    </row>
    <row r="949" spans="1:2" s="7" customFormat="1" ht="16.5" customHeight="1">
      <c r="A949" s="18" t="s">
        <v>1270</v>
      </c>
      <c r="B949" s="17">
        <v>620</v>
      </c>
    </row>
    <row r="950" spans="1:2" s="7" customFormat="1" ht="16.5" customHeight="1">
      <c r="A950" s="18" t="s">
        <v>1271</v>
      </c>
      <c r="B950" s="17">
        <v>0</v>
      </c>
    </row>
    <row r="951" spans="1:2" s="7" customFormat="1" ht="16.5" customHeight="1">
      <c r="A951" s="18" t="s">
        <v>1272</v>
      </c>
      <c r="B951" s="17">
        <v>3000</v>
      </c>
    </row>
    <row r="952" spans="1:2" s="7" customFormat="1" ht="16.5" customHeight="1">
      <c r="A952" s="18" t="s">
        <v>1273</v>
      </c>
      <c r="B952" s="17">
        <v>0</v>
      </c>
    </row>
    <row r="953" spans="1:2" s="7" customFormat="1" ht="16.5" customHeight="1">
      <c r="A953" s="18" t="s">
        <v>1274</v>
      </c>
      <c r="B953" s="17">
        <v>0</v>
      </c>
    </row>
    <row r="954" spans="1:2" s="7" customFormat="1" ht="16.5" customHeight="1">
      <c r="A954" s="18" t="s">
        <v>1275</v>
      </c>
      <c r="B954" s="17">
        <v>0</v>
      </c>
    </row>
    <row r="955" spans="1:2" s="7" customFormat="1" ht="16.5" customHeight="1">
      <c r="A955" s="18" t="s">
        <v>1276</v>
      </c>
      <c r="B955" s="17">
        <v>0</v>
      </c>
    </row>
    <row r="956" spans="1:2" s="7" customFormat="1" ht="16.5" customHeight="1">
      <c r="A956" s="18" t="s">
        <v>1277</v>
      </c>
      <c r="B956" s="17">
        <v>0</v>
      </c>
    </row>
    <row r="957" spans="1:2" s="7" customFormat="1" ht="16.5" customHeight="1">
      <c r="A957" s="18" t="s">
        <v>1278</v>
      </c>
      <c r="B957" s="17">
        <v>0</v>
      </c>
    </row>
    <row r="958" spans="1:2" s="7" customFormat="1" ht="16.5" customHeight="1">
      <c r="A958" s="18" t="s">
        <v>1251</v>
      </c>
      <c r="B958" s="17">
        <v>0</v>
      </c>
    </row>
    <row r="959" spans="1:2" s="7" customFormat="1" ht="16.5" customHeight="1">
      <c r="A959" s="18" t="s">
        <v>1279</v>
      </c>
      <c r="B959" s="17">
        <v>0</v>
      </c>
    </row>
    <row r="960" spans="1:2" s="7" customFormat="1" ht="16.5" customHeight="1">
      <c r="A960" s="18" t="s">
        <v>1280</v>
      </c>
      <c r="B960" s="17">
        <v>0</v>
      </c>
    </row>
    <row r="961" spans="1:2" s="7" customFormat="1" ht="16.5" customHeight="1">
      <c r="A961" s="18" t="s">
        <v>1281</v>
      </c>
      <c r="B961" s="17">
        <v>1327</v>
      </c>
    </row>
    <row r="962" spans="1:2" s="7" customFormat="1" ht="16.5" customHeight="1">
      <c r="A962" s="16" t="s">
        <v>1282</v>
      </c>
      <c r="B962" s="17">
        <f>SUM(B963:B972)</f>
        <v>0</v>
      </c>
    </row>
    <row r="963" spans="1:2" s="7" customFormat="1" ht="16.5" customHeight="1">
      <c r="A963" s="18" t="s">
        <v>548</v>
      </c>
      <c r="B963" s="17">
        <v>0</v>
      </c>
    </row>
    <row r="964" spans="1:2" s="7" customFormat="1" ht="16.5" customHeight="1">
      <c r="A964" s="18" t="s">
        <v>549</v>
      </c>
      <c r="B964" s="17">
        <v>0</v>
      </c>
    </row>
    <row r="965" spans="1:2" s="7" customFormat="1" ht="16.5" customHeight="1">
      <c r="A965" s="18" t="s">
        <v>550</v>
      </c>
      <c r="B965" s="17">
        <v>0</v>
      </c>
    </row>
    <row r="966" spans="1:2" s="7" customFormat="1" ht="16.5" customHeight="1">
      <c r="A966" s="18" t="s">
        <v>1283</v>
      </c>
      <c r="B966" s="17">
        <v>0</v>
      </c>
    </row>
    <row r="967" spans="1:2" s="7" customFormat="1" ht="16.5" customHeight="1">
      <c r="A967" s="18" t="s">
        <v>1284</v>
      </c>
      <c r="B967" s="17">
        <v>0</v>
      </c>
    </row>
    <row r="968" spans="1:2" s="7" customFormat="1" ht="16.5" customHeight="1">
      <c r="A968" s="18" t="s">
        <v>1285</v>
      </c>
      <c r="B968" s="17">
        <v>0</v>
      </c>
    </row>
    <row r="969" spans="1:2" s="7" customFormat="1" ht="16.5" customHeight="1">
      <c r="A969" s="18" t="s">
        <v>1286</v>
      </c>
      <c r="B969" s="17">
        <v>0</v>
      </c>
    </row>
    <row r="970" spans="1:2" s="7" customFormat="1" ht="16.5" customHeight="1">
      <c r="A970" s="18" t="s">
        <v>1287</v>
      </c>
      <c r="B970" s="17">
        <v>0</v>
      </c>
    </row>
    <row r="971" spans="1:2" s="7" customFormat="1" ht="16.5" customHeight="1">
      <c r="A971" s="18" t="s">
        <v>1288</v>
      </c>
      <c r="B971" s="17">
        <v>0</v>
      </c>
    </row>
    <row r="972" spans="1:2" s="7" customFormat="1" ht="16.5" customHeight="1">
      <c r="A972" s="18" t="s">
        <v>1289</v>
      </c>
      <c r="B972" s="17">
        <v>0</v>
      </c>
    </row>
    <row r="973" spans="1:2" s="7" customFormat="1" ht="16.5" customHeight="1">
      <c r="A973" s="16" t="s">
        <v>1290</v>
      </c>
      <c r="B973" s="17">
        <f>SUM(B974:B983)</f>
        <v>575</v>
      </c>
    </row>
    <row r="974" spans="1:2" s="7" customFormat="1" ht="16.5" customHeight="1">
      <c r="A974" s="18" t="s">
        <v>548</v>
      </c>
      <c r="B974" s="17">
        <v>0</v>
      </c>
    </row>
    <row r="975" spans="1:2" s="7" customFormat="1" ht="16.5" customHeight="1">
      <c r="A975" s="18" t="s">
        <v>549</v>
      </c>
      <c r="B975" s="17">
        <v>0</v>
      </c>
    </row>
    <row r="976" spans="1:2" s="7" customFormat="1" ht="16.5" customHeight="1">
      <c r="A976" s="18" t="s">
        <v>550</v>
      </c>
      <c r="B976" s="17">
        <v>0</v>
      </c>
    </row>
    <row r="977" spans="1:2" s="7" customFormat="1" ht="16.5" customHeight="1">
      <c r="A977" s="18" t="s">
        <v>1291</v>
      </c>
      <c r="B977" s="17">
        <v>0</v>
      </c>
    </row>
    <row r="978" spans="1:2" s="7" customFormat="1" ht="16.5" customHeight="1">
      <c r="A978" s="18" t="s">
        <v>1292</v>
      </c>
      <c r="B978" s="17">
        <v>545</v>
      </c>
    </row>
    <row r="979" spans="1:2" s="7" customFormat="1" ht="16.5" customHeight="1">
      <c r="A979" s="18" t="s">
        <v>1293</v>
      </c>
      <c r="B979" s="17">
        <v>0</v>
      </c>
    </row>
    <row r="980" spans="1:2" s="7" customFormat="1" ht="16.5" customHeight="1">
      <c r="A980" s="18" t="s">
        <v>1294</v>
      </c>
      <c r="B980" s="17">
        <v>0</v>
      </c>
    </row>
    <row r="981" spans="1:2" s="7" customFormat="1" ht="16.5" customHeight="1">
      <c r="A981" s="18" t="s">
        <v>1295</v>
      </c>
      <c r="B981" s="17">
        <v>0</v>
      </c>
    </row>
    <row r="982" spans="1:2" s="7" customFormat="1" ht="16.5" customHeight="1">
      <c r="A982" s="18" t="s">
        <v>1296</v>
      </c>
      <c r="B982" s="17">
        <v>0</v>
      </c>
    </row>
    <row r="983" spans="1:2" s="7" customFormat="1" ht="16.5" customHeight="1">
      <c r="A983" s="18" t="s">
        <v>1297</v>
      </c>
      <c r="B983" s="17">
        <v>30</v>
      </c>
    </row>
    <row r="984" spans="1:2" s="7" customFormat="1" ht="16.5" customHeight="1">
      <c r="A984" s="16" t="s">
        <v>1298</v>
      </c>
      <c r="B984" s="17">
        <f>SUM(B985:B989)</f>
        <v>1592</v>
      </c>
    </row>
    <row r="985" spans="1:2" s="7" customFormat="1" ht="16.5" customHeight="1">
      <c r="A985" s="18" t="s">
        <v>874</v>
      </c>
      <c r="B985" s="17">
        <v>0</v>
      </c>
    </row>
    <row r="986" spans="1:2" s="7" customFormat="1" ht="16.5" customHeight="1">
      <c r="A986" s="18" t="s">
        <v>1299</v>
      </c>
      <c r="B986" s="17">
        <v>1405</v>
      </c>
    </row>
    <row r="987" spans="1:2" s="7" customFormat="1" ht="16.5" customHeight="1">
      <c r="A987" s="18" t="s">
        <v>2877</v>
      </c>
      <c r="B987" s="17">
        <v>132</v>
      </c>
    </row>
    <row r="988" spans="1:2" s="7" customFormat="1" ht="16.5" customHeight="1">
      <c r="A988" s="18" t="s">
        <v>2878</v>
      </c>
      <c r="B988" s="17">
        <v>0</v>
      </c>
    </row>
    <row r="989" spans="1:2" s="7" customFormat="1" ht="16.5" customHeight="1">
      <c r="A989" s="18" t="s">
        <v>1300</v>
      </c>
      <c r="B989" s="17">
        <v>55</v>
      </c>
    </row>
    <row r="990" spans="1:2" s="7" customFormat="1" ht="16.5" customHeight="1">
      <c r="A990" s="16" t="s">
        <v>1301</v>
      </c>
      <c r="B990" s="17">
        <f>SUM(B991:B996)</f>
        <v>762</v>
      </c>
    </row>
    <row r="991" spans="1:2" s="7" customFormat="1" ht="16.5" customHeight="1">
      <c r="A991" s="18" t="s">
        <v>1302</v>
      </c>
      <c r="B991" s="17">
        <v>110</v>
      </c>
    </row>
    <row r="992" spans="1:2" s="7" customFormat="1" ht="16.5" customHeight="1">
      <c r="A992" s="18" t="s">
        <v>1303</v>
      </c>
      <c r="B992" s="17">
        <v>120</v>
      </c>
    </row>
    <row r="993" spans="1:2" s="7" customFormat="1" ht="16.5" customHeight="1">
      <c r="A993" s="18" t="s">
        <v>1304</v>
      </c>
      <c r="B993" s="17">
        <v>479</v>
      </c>
    </row>
    <row r="994" spans="1:2" s="7" customFormat="1" ht="16.5" customHeight="1">
      <c r="A994" s="18" t="s">
        <v>1305</v>
      </c>
      <c r="B994" s="17">
        <v>0</v>
      </c>
    </row>
    <row r="995" spans="1:2" s="7" customFormat="1" ht="16.5" customHeight="1">
      <c r="A995" s="18" t="s">
        <v>1306</v>
      </c>
      <c r="B995" s="17">
        <v>53</v>
      </c>
    </row>
    <row r="996" spans="1:2" s="7" customFormat="1" ht="16.5" customHeight="1">
      <c r="A996" s="18" t="s">
        <v>1307</v>
      </c>
      <c r="B996" s="17">
        <v>0</v>
      </c>
    </row>
    <row r="997" spans="1:2" s="7" customFormat="1" ht="16.5" customHeight="1">
      <c r="A997" s="16" t="s">
        <v>1308</v>
      </c>
      <c r="B997" s="17">
        <f>SUM(B998:B1003)</f>
        <v>583</v>
      </c>
    </row>
    <row r="998" spans="1:2" s="7" customFormat="1" ht="16.5" customHeight="1">
      <c r="A998" s="18" t="s">
        <v>1309</v>
      </c>
      <c r="B998" s="17">
        <v>0</v>
      </c>
    </row>
    <row r="999" spans="1:2" s="7" customFormat="1" ht="16.5" customHeight="1">
      <c r="A999" s="18" t="s">
        <v>1310</v>
      </c>
      <c r="B999" s="17">
        <v>21</v>
      </c>
    </row>
    <row r="1000" spans="1:2" s="7" customFormat="1" ht="16.5" customHeight="1">
      <c r="A1000" s="18" t="s">
        <v>1311</v>
      </c>
      <c r="B1000" s="17">
        <v>0</v>
      </c>
    </row>
    <row r="1001" spans="1:2" s="7" customFormat="1" ht="16.5" customHeight="1">
      <c r="A1001" s="18" t="s">
        <v>1312</v>
      </c>
      <c r="B1001" s="17">
        <v>513</v>
      </c>
    </row>
    <row r="1002" spans="1:2" s="7" customFormat="1" ht="16.5" customHeight="1">
      <c r="A1002" s="18" t="s">
        <v>1313</v>
      </c>
      <c r="B1002" s="17">
        <v>0</v>
      </c>
    </row>
    <row r="1003" spans="1:2" s="7" customFormat="1" ht="16.5" customHeight="1">
      <c r="A1003" s="18" t="s">
        <v>1314</v>
      </c>
      <c r="B1003" s="17">
        <v>49</v>
      </c>
    </row>
    <row r="1004" spans="1:2" s="7" customFormat="1" ht="16.5" customHeight="1">
      <c r="A1004" s="16" t="s">
        <v>1315</v>
      </c>
      <c r="B1004" s="17">
        <f>SUM(B1005:B1007)</f>
        <v>0</v>
      </c>
    </row>
    <row r="1005" spans="1:2" s="7" customFormat="1" ht="16.5" customHeight="1">
      <c r="A1005" s="18" t="s">
        <v>1316</v>
      </c>
      <c r="B1005" s="17">
        <v>0</v>
      </c>
    </row>
    <row r="1006" spans="1:2" s="7" customFormat="1" ht="16.5" customHeight="1">
      <c r="A1006" s="18" t="s">
        <v>1317</v>
      </c>
      <c r="B1006" s="17">
        <v>0</v>
      </c>
    </row>
    <row r="1007" spans="1:2" s="7" customFormat="1" ht="16.5" customHeight="1">
      <c r="A1007" s="18" t="s">
        <v>1318</v>
      </c>
      <c r="B1007" s="17">
        <v>0</v>
      </c>
    </row>
    <row r="1008" spans="1:2" s="7" customFormat="1" ht="16.5" customHeight="1">
      <c r="A1008" s="16" t="s">
        <v>1319</v>
      </c>
      <c r="B1008" s="17">
        <f>B1009+B1010</f>
        <v>932</v>
      </c>
    </row>
    <row r="1009" spans="1:2" s="7" customFormat="1" ht="16.5" customHeight="1">
      <c r="A1009" s="18" t="s">
        <v>1320</v>
      </c>
      <c r="B1009" s="17">
        <v>0</v>
      </c>
    </row>
    <row r="1010" spans="1:2" s="7" customFormat="1" ht="16.5" customHeight="1">
      <c r="A1010" s="18" t="s">
        <v>1321</v>
      </c>
      <c r="B1010" s="17">
        <v>932</v>
      </c>
    </row>
    <row r="1011" spans="1:2" s="7" customFormat="1" ht="16.5" customHeight="1">
      <c r="A1011" s="16" t="s">
        <v>1322</v>
      </c>
      <c r="B1011" s="17">
        <f>SUM(B1012,B1035,B1045,B1055,B1060,B1067,B1072)</f>
        <v>7049</v>
      </c>
    </row>
    <row r="1012" spans="1:2" s="7" customFormat="1" ht="16.5" customHeight="1">
      <c r="A1012" s="16" t="s">
        <v>1323</v>
      </c>
      <c r="B1012" s="17">
        <f>SUM(B1013:B1034)</f>
        <v>3517</v>
      </c>
    </row>
    <row r="1013" spans="1:2" s="7" customFormat="1" ht="16.5" customHeight="1">
      <c r="A1013" s="18" t="s">
        <v>548</v>
      </c>
      <c r="B1013" s="17">
        <v>228</v>
      </c>
    </row>
    <row r="1014" spans="1:2" s="7" customFormat="1" ht="16.5" customHeight="1">
      <c r="A1014" s="18" t="s">
        <v>549</v>
      </c>
      <c r="B1014" s="17">
        <v>9</v>
      </c>
    </row>
    <row r="1015" spans="1:2" s="7" customFormat="1" ht="16.5" customHeight="1">
      <c r="A1015" s="18" t="s">
        <v>550</v>
      </c>
      <c r="B1015" s="17">
        <v>0</v>
      </c>
    </row>
    <row r="1016" spans="1:2" s="7" customFormat="1" ht="16.5" customHeight="1">
      <c r="A1016" s="18" t="s">
        <v>1324</v>
      </c>
      <c r="B1016" s="17">
        <v>2607</v>
      </c>
    </row>
    <row r="1017" spans="1:2" s="7" customFormat="1" ht="16.5" customHeight="1">
      <c r="A1017" s="18" t="s">
        <v>1325</v>
      </c>
      <c r="B1017" s="17">
        <v>297</v>
      </c>
    </row>
    <row r="1018" spans="1:2" s="7" customFormat="1" ht="16.5" customHeight="1">
      <c r="A1018" s="18" t="s">
        <v>1326</v>
      </c>
      <c r="B1018" s="17">
        <v>0</v>
      </c>
    </row>
    <row r="1019" spans="1:2" s="7" customFormat="1" ht="16.5" customHeight="1">
      <c r="A1019" s="18" t="s">
        <v>1327</v>
      </c>
      <c r="B1019" s="17">
        <v>0</v>
      </c>
    </row>
    <row r="1020" spans="1:2" s="7" customFormat="1" ht="16.5" customHeight="1">
      <c r="A1020" s="18" t="s">
        <v>1328</v>
      </c>
      <c r="B1020" s="17">
        <v>0</v>
      </c>
    </row>
    <row r="1021" spans="1:2" s="7" customFormat="1" ht="16.5" customHeight="1">
      <c r="A1021" s="18" t="s">
        <v>1329</v>
      </c>
      <c r="B1021" s="17">
        <v>311</v>
      </c>
    </row>
    <row r="1022" spans="1:2" s="7" customFormat="1" ht="16.5" customHeight="1">
      <c r="A1022" s="18" t="s">
        <v>1330</v>
      </c>
      <c r="B1022" s="17">
        <v>0</v>
      </c>
    </row>
    <row r="1023" spans="1:2" s="7" customFormat="1" ht="16.5" customHeight="1">
      <c r="A1023" s="18" t="s">
        <v>1331</v>
      </c>
      <c r="B1023" s="17">
        <v>0</v>
      </c>
    </row>
    <row r="1024" spans="1:2" s="7" customFormat="1" ht="16.5" customHeight="1">
      <c r="A1024" s="18" t="s">
        <v>1332</v>
      </c>
      <c r="B1024" s="17">
        <v>0</v>
      </c>
    </row>
    <row r="1025" spans="1:2" s="7" customFormat="1" ht="16.5" customHeight="1">
      <c r="A1025" s="18" t="s">
        <v>1333</v>
      </c>
      <c r="B1025" s="17">
        <v>0</v>
      </c>
    </row>
    <row r="1026" spans="1:2" s="7" customFormat="1" ht="16.5" customHeight="1">
      <c r="A1026" s="18" t="s">
        <v>1334</v>
      </c>
      <c r="B1026" s="17">
        <v>0</v>
      </c>
    </row>
    <row r="1027" spans="1:2" s="7" customFormat="1" ht="16.5" customHeight="1">
      <c r="A1027" s="18" t="s">
        <v>1335</v>
      </c>
      <c r="B1027" s="17">
        <v>0</v>
      </c>
    </row>
    <row r="1028" spans="1:2" s="7" customFormat="1" ht="16.5" customHeight="1">
      <c r="A1028" s="18" t="s">
        <v>1336</v>
      </c>
      <c r="B1028" s="17">
        <v>0</v>
      </c>
    </row>
    <row r="1029" spans="1:2" s="7" customFormat="1" ht="16.5" customHeight="1">
      <c r="A1029" s="18" t="s">
        <v>1337</v>
      </c>
      <c r="B1029" s="17">
        <v>65</v>
      </c>
    </row>
    <row r="1030" spans="1:2" s="7" customFormat="1" ht="16.5" customHeight="1">
      <c r="A1030" s="18" t="s">
        <v>1338</v>
      </c>
      <c r="B1030" s="17">
        <v>0</v>
      </c>
    </row>
    <row r="1031" spans="1:2" s="7" customFormat="1" ht="16.5" customHeight="1">
      <c r="A1031" s="18" t="s">
        <v>1339</v>
      </c>
      <c r="B1031" s="17">
        <v>0</v>
      </c>
    </row>
    <row r="1032" spans="1:2" s="7" customFormat="1" ht="16.5" customHeight="1">
      <c r="A1032" s="18" t="s">
        <v>1340</v>
      </c>
      <c r="B1032" s="17">
        <v>0</v>
      </c>
    </row>
    <row r="1033" spans="1:2" s="7" customFormat="1" ht="16.5" customHeight="1">
      <c r="A1033" s="18" t="s">
        <v>1341</v>
      </c>
      <c r="B1033" s="17">
        <v>0</v>
      </c>
    </row>
    <row r="1034" spans="1:2" s="7" customFormat="1" ht="16.5" customHeight="1">
      <c r="A1034" s="18" t="s">
        <v>1342</v>
      </c>
      <c r="B1034" s="17">
        <v>0</v>
      </c>
    </row>
    <row r="1035" spans="1:2" s="7" customFormat="1" ht="16.5" customHeight="1">
      <c r="A1035" s="16" t="s">
        <v>1343</v>
      </c>
      <c r="B1035" s="17">
        <f>SUM(B1036:B1044)</f>
        <v>8</v>
      </c>
    </row>
    <row r="1036" spans="1:2" s="7" customFormat="1" ht="16.5" customHeight="1">
      <c r="A1036" s="18" t="s">
        <v>548</v>
      </c>
      <c r="B1036" s="17">
        <v>0</v>
      </c>
    </row>
    <row r="1037" spans="1:2" s="7" customFormat="1" ht="16.5" customHeight="1">
      <c r="A1037" s="18" t="s">
        <v>549</v>
      </c>
      <c r="B1037" s="17">
        <v>0</v>
      </c>
    </row>
    <row r="1038" spans="1:2" s="7" customFormat="1" ht="16.5" customHeight="1">
      <c r="A1038" s="18" t="s">
        <v>550</v>
      </c>
      <c r="B1038" s="17">
        <v>0</v>
      </c>
    </row>
    <row r="1039" spans="1:2" s="7" customFormat="1" ht="16.5" customHeight="1">
      <c r="A1039" s="18" t="s">
        <v>1344</v>
      </c>
      <c r="B1039" s="17">
        <v>0</v>
      </c>
    </row>
    <row r="1040" spans="1:2" s="7" customFormat="1" ht="16.5" customHeight="1">
      <c r="A1040" s="18" t="s">
        <v>1345</v>
      </c>
      <c r="B1040" s="17">
        <v>0</v>
      </c>
    </row>
    <row r="1041" spans="1:2" s="7" customFormat="1" ht="16.5" customHeight="1">
      <c r="A1041" s="18" t="s">
        <v>1346</v>
      </c>
      <c r="B1041" s="17">
        <v>8</v>
      </c>
    </row>
    <row r="1042" spans="1:2" s="7" customFormat="1" ht="16.5" customHeight="1">
      <c r="A1042" s="18" t="s">
        <v>1347</v>
      </c>
      <c r="B1042" s="17">
        <v>0</v>
      </c>
    </row>
    <row r="1043" spans="1:2" s="7" customFormat="1" ht="16.5" customHeight="1">
      <c r="A1043" s="18" t="s">
        <v>1348</v>
      </c>
      <c r="B1043" s="17">
        <v>0</v>
      </c>
    </row>
    <row r="1044" spans="1:2" s="7" customFormat="1" ht="16.5" customHeight="1">
      <c r="A1044" s="18" t="s">
        <v>1349</v>
      </c>
      <c r="B1044" s="17">
        <v>0</v>
      </c>
    </row>
    <row r="1045" spans="1:2" s="7" customFormat="1" ht="16.5" customHeight="1">
      <c r="A1045" s="16" t="s">
        <v>1350</v>
      </c>
      <c r="B1045" s="17">
        <f>SUM(B1046:B1054)</f>
        <v>0</v>
      </c>
    </row>
    <row r="1046" spans="1:2" s="7" customFormat="1" ht="16.5" customHeight="1">
      <c r="A1046" s="18" t="s">
        <v>548</v>
      </c>
      <c r="B1046" s="17">
        <v>0</v>
      </c>
    </row>
    <row r="1047" spans="1:2" s="7" customFormat="1" ht="16.5" customHeight="1">
      <c r="A1047" s="18" t="s">
        <v>549</v>
      </c>
      <c r="B1047" s="17">
        <v>0</v>
      </c>
    </row>
    <row r="1048" spans="1:2" s="7" customFormat="1" ht="16.5" customHeight="1">
      <c r="A1048" s="18" t="s">
        <v>550</v>
      </c>
      <c r="B1048" s="17">
        <v>0</v>
      </c>
    </row>
    <row r="1049" spans="1:2" s="7" customFormat="1" ht="16.5" customHeight="1">
      <c r="A1049" s="18" t="s">
        <v>1351</v>
      </c>
      <c r="B1049" s="17">
        <v>0</v>
      </c>
    </row>
    <row r="1050" spans="1:2" s="7" customFormat="1" ht="16.5" customHeight="1">
      <c r="A1050" s="18" t="s">
        <v>1352</v>
      </c>
      <c r="B1050" s="17">
        <v>0</v>
      </c>
    </row>
    <row r="1051" spans="1:2" s="7" customFormat="1" ht="16.5" customHeight="1">
      <c r="A1051" s="18" t="s">
        <v>1353</v>
      </c>
      <c r="B1051" s="17">
        <v>0</v>
      </c>
    </row>
    <row r="1052" spans="1:2" s="7" customFormat="1" ht="16.5" customHeight="1">
      <c r="A1052" s="18" t="s">
        <v>1354</v>
      </c>
      <c r="B1052" s="17">
        <v>0</v>
      </c>
    </row>
    <row r="1053" spans="1:2" s="7" customFormat="1" ht="16.5" customHeight="1">
      <c r="A1053" s="18" t="s">
        <v>1355</v>
      </c>
      <c r="B1053" s="17">
        <v>0</v>
      </c>
    </row>
    <row r="1054" spans="1:2" s="7" customFormat="1" ht="16.5" customHeight="1">
      <c r="A1054" s="18" t="s">
        <v>1356</v>
      </c>
      <c r="B1054" s="17">
        <v>0</v>
      </c>
    </row>
    <row r="1055" spans="1:2" s="7" customFormat="1" ht="16.5" customHeight="1">
      <c r="A1055" s="16" t="s">
        <v>1357</v>
      </c>
      <c r="B1055" s="17">
        <f>SUM(B1056:B1059)</f>
        <v>2998</v>
      </c>
    </row>
    <row r="1056" spans="1:2" s="7" customFormat="1" ht="16.5" customHeight="1">
      <c r="A1056" s="18" t="s">
        <v>1358</v>
      </c>
      <c r="B1056" s="17">
        <v>872</v>
      </c>
    </row>
    <row r="1057" spans="1:2" s="7" customFormat="1" ht="16.5" customHeight="1">
      <c r="A1057" s="18" t="s">
        <v>1359</v>
      </c>
      <c r="B1057" s="17">
        <v>80</v>
      </c>
    </row>
    <row r="1058" spans="1:2" s="7" customFormat="1" ht="16.5" customHeight="1">
      <c r="A1058" s="18" t="s">
        <v>1360</v>
      </c>
      <c r="B1058" s="17">
        <v>920</v>
      </c>
    </row>
    <row r="1059" spans="1:2" s="7" customFormat="1" ht="16.5" customHeight="1">
      <c r="A1059" s="18" t="s">
        <v>1361</v>
      </c>
      <c r="B1059" s="17">
        <v>1126</v>
      </c>
    </row>
    <row r="1060" spans="1:2" s="7" customFormat="1" ht="16.5" customHeight="1">
      <c r="A1060" s="16" t="s">
        <v>1362</v>
      </c>
      <c r="B1060" s="17">
        <f>SUM(B1061:B1066)</f>
        <v>0</v>
      </c>
    </row>
    <row r="1061" spans="1:2" s="7" customFormat="1" ht="16.5" customHeight="1">
      <c r="A1061" s="18" t="s">
        <v>548</v>
      </c>
      <c r="B1061" s="17">
        <v>0</v>
      </c>
    </row>
    <row r="1062" spans="1:2" s="7" customFormat="1" ht="16.5" customHeight="1">
      <c r="A1062" s="18" t="s">
        <v>549</v>
      </c>
      <c r="B1062" s="17">
        <v>0</v>
      </c>
    </row>
    <row r="1063" spans="1:2" s="7" customFormat="1" ht="16.5" customHeight="1">
      <c r="A1063" s="18" t="s">
        <v>550</v>
      </c>
      <c r="B1063" s="17">
        <v>0</v>
      </c>
    </row>
    <row r="1064" spans="1:2" s="7" customFormat="1" ht="16.5" customHeight="1">
      <c r="A1064" s="18" t="s">
        <v>1348</v>
      </c>
      <c r="B1064" s="17">
        <v>0</v>
      </c>
    </row>
    <row r="1065" spans="1:2" s="7" customFormat="1" ht="16.5" customHeight="1">
      <c r="A1065" s="18" t="s">
        <v>1363</v>
      </c>
      <c r="B1065" s="17">
        <v>0</v>
      </c>
    </row>
    <row r="1066" spans="1:2" s="7" customFormat="1" ht="16.5" customHeight="1">
      <c r="A1066" s="18" t="s">
        <v>1364</v>
      </c>
      <c r="B1066" s="17">
        <v>0</v>
      </c>
    </row>
    <row r="1067" spans="1:2" s="7" customFormat="1" ht="16.5" customHeight="1">
      <c r="A1067" s="16" t="s">
        <v>1365</v>
      </c>
      <c r="B1067" s="17">
        <f>SUM(B1068:B1071)</f>
        <v>526</v>
      </c>
    </row>
    <row r="1068" spans="1:2" s="7" customFormat="1" ht="16.5" customHeight="1">
      <c r="A1068" s="18" t="s">
        <v>1366</v>
      </c>
      <c r="B1068" s="17">
        <v>222</v>
      </c>
    </row>
    <row r="1069" spans="1:2" s="7" customFormat="1" ht="16.5" customHeight="1">
      <c r="A1069" s="18" t="s">
        <v>1367</v>
      </c>
      <c r="B1069" s="17">
        <v>304</v>
      </c>
    </row>
    <row r="1070" spans="1:2" s="7" customFormat="1" ht="16.5" customHeight="1">
      <c r="A1070" s="18" t="s">
        <v>2879</v>
      </c>
      <c r="B1070" s="17">
        <v>0</v>
      </c>
    </row>
    <row r="1071" spans="1:2" s="7" customFormat="1" ht="16.5" customHeight="1">
      <c r="A1071" s="18" t="s">
        <v>1368</v>
      </c>
      <c r="B1071" s="17">
        <v>0</v>
      </c>
    </row>
    <row r="1072" spans="1:2" s="7" customFormat="1" ht="16.5" customHeight="1">
      <c r="A1072" s="16" t="s">
        <v>1369</v>
      </c>
      <c r="B1072" s="17">
        <f>SUM(B1073:B1074)</f>
        <v>0</v>
      </c>
    </row>
    <row r="1073" spans="1:2" s="7" customFormat="1" ht="16.5" customHeight="1">
      <c r="A1073" s="18" t="s">
        <v>1370</v>
      </c>
      <c r="B1073" s="17">
        <v>0</v>
      </c>
    </row>
    <row r="1074" spans="1:2" s="7" customFormat="1" ht="16.5" customHeight="1">
      <c r="A1074" s="18" t="s">
        <v>1371</v>
      </c>
      <c r="B1074" s="17">
        <v>0</v>
      </c>
    </row>
    <row r="1075" spans="1:2" s="7" customFormat="1" ht="16.5" customHeight="1">
      <c r="A1075" s="16" t="s">
        <v>1372</v>
      </c>
      <c r="B1075" s="17">
        <f>SUM(B1076,B1086,B1102,B1107,B1121,B1130,B1137,B1144)</f>
        <v>26273</v>
      </c>
    </row>
    <row r="1076" spans="1:2" s="7" customFormat="1" ht="16.5" customHeight="1">
      <c r="A1076" s="16" t="s">
        <v>1373</v>
      </c>
      <c r="B1076" s="17">
        <f>SUM(B1077:B1085)</f>
        <v>318</v>
      </c>
    </row>
    <row r="1077" spans="1:2" s="7" customFormat="1" ht="16.5" customHeight="1">
      <c r="A1077" s="18" t="s">
        <v>548</v>
      </c>
      <c r="B1077" s="17">
        <v>318</v>
      </c>
    </row>
    <row r="1078" spans="1:2" s="7" customFormat="1" ht="16.5" customHeight="1">
      <c r="A1078" s="18" t="s">
        <v>549</v>
      </c>
      <c r="B1078" s="17">
        <v>0</v>
      </c>
    </row>
    <row r="1079" spans="1:2" s="7" customFormat="1" ht="16.5" customHeight="1">
      <c r="A1079" s="18" t="s">
        <v>550</v>
      </c>
      <c r="B1079" s="17">
        <v>0</v>
      </c>
    </row>
    <row r="1080" spans="1:2" s="7" customFormat="1" ht="16.5" customHeight="1">
      <c r="A1080" s="18" t="s">
        <v>1374</v>
      </c>
      <c r="B1080" s="17">
        <v>0</v>
      </c>
    </row>
    <row r="1081" spans="1:2" s="7" customFormat="1" ht="16.5" customHeight="1">
      <c r="A1081" s="18" t="s">
        <v>1375</v>
      </c>
      <c r="B1081" s="17">
        <v>0</v>
      </c>
    </row>
    <row r="1082" spans="1:2" s="7" customFormat="1" ht="16.5" customHeight="1">
      <c r="A1082" s="18" t="s">
        <v>1376</v>
      </c>
      <c r="B1082" s="17">
        <v>0</v>
      </c>
    </row>
    <row r="1083" spans="1:2" s="7" customFormat="1" ht="16.5" customHeight="1">
      <c r="A1083" s="18" t="s">
        <v>1377</v>
      </c>
      <c r="B1083" s="17">
        <v>0</v>
      </c>
    </row>
    <row r="1084" spans="1:2" s="7" customFormat="1" ht="16.5" customHeight="1">
      <c r="A1084" s="18" t="s">
        <v>1378</v>
      </c>
      <c r="B1084" s="17">
        <v>0</v>
      </c>
    </row>
    <row r="1085" spans="1:2" s="7" customFormat="1" ht="16.5" customHeight="1">
      <c r="A1085" s="18" t="s">
        <v>1379</v>
      </c>
      <c r="B1085" s="17">
        <v>0</v>
      </c>
    </row>
    <row r="1086" spans="1:2" s="7" customFormat="1" ht="16.5" customHeight="1">
      <c r="A1086" s="16" t="s">
        <v>1380</v>
      </c>
      <c r="B1086" s="17">
        <f>SUM(B1087:B1101)</f>
        <v>594</v>
      </c>
    </row>
    <row r="1087" spans="1:2" s="7" customFormat="1" ht="16.5" customHeight="1">
      <c r="A1087" s="18" t="s">
        <v>548</v>
      </c>
      <c r="B1087" s="17">
        <v>0</v>
      </c>
    </row>
    <row r="1088" spans="1:2" s="7" customFormat="1" ht="16.5" customHeight="1">
      <c r="A1088" s="18" t="s">
        <v>549</v>
      </c>
      <c r="B1088" s="17">
        <v>0</v>
      </c>
    </row>
    <row r="1089" spans="1:2" s="7" customFormat="1" ht="16.5" customHeight="1">
      <c r="A1089" s="18" t="s">
        <v>550</v>
      </c>
      <c r="B1089" s="17">
        <v>0</v>
      </c>
    </row>
    <row r="1090" spans="1:2" s="7" customFormat="1" ht="16.5" customHeight="1">
      <c r="A1090" s="18" t="s">
        <v>1381</v>
      </c>
      <c r="B1090" s="17">
        <v>0</v>
      </c>
    </row>
    <row r="1091" spans="1:2" s="7" customFormat="1" ht="16.5" customHeight="1">
      <c r="A1091" s="18" t="s">
        <v>1382</v>
      </c>
      <c r="B1091" s="17">
        <v>0</v>
      </c>
    </row>
    <row r="1092" spans="1:2" s="7" customFormat="1" ht="16.5" customHeight="1">
      <c r="A1092" s="18" t="s">
        <v>1383</v>
      </c>
      <c r="B1092" s="17">
        <v>0</v>
      </c>
    </row>
    <row r="1093" spans="1:2" s="7" customFormat="1" ht="16.5" customHeight="1">
      <c r="A1093" s="18" t="s">
        <v>1384</v>
      </c>
      <c r="B1093" s="17">
        <v>0</v>
      </c>
    </row>
    <row r="1094" spans="1:2" s="7" customFormat="1" ht="16.5" customHeight="1">
      <c r="A1094" s="18" t="s">
        <v>1385</v>
      </c>
      <c r="B1094" s="17">
        <v>0</v>
      </c>
    </row>
    <row r="1095" spans="1:2" s="7" customFormat="1" ht="16.5" customHeight="1">
      <c r="A1095" s="18" t="s">
        <v>1386</v>
      </c>
      <c r="B1095" s="17">
        <v>0</v>
      </c>
    </row>
    <row r="1096" spans="1:2" s="7" customFormat="1" ht="16.5" customHeight="1">
      <c r="A1096" s="18" t="s">
        <v>1387</v>
      </c>
      <c r="B1096" s="17">
        <v>0</v>
      </c>
    </row>
    <row r="1097" spans="1:2" s="7" customFormat="1" ht="16.5" customHeight="1">
      <c r="A1097" s="18" t="s">
        <v>1388</v>
      </c>
      <c r="B1097" s="17">
        <v>0</v>
      </c>
    </row>
    <row r="1098" spans="1:2" s="7" customFormat="1" ht="16.5" customHeight="1">
      <c r="A1098" s="18" t="s">
        <v>1389</v>
      </c>
      <c r="B1098" s="17">
        <v>0</v>
      </c>
    </row>
    <row r="1099" spans="1:2" s="7" customFormat="1" ht="16.5" customHeight="1">
      <c r="A1099" s="18" t="s">
        <v>1390</v>
      </c>
      <c r="B1099" s="17">
        <v>0</v>
      </c>
    </row>
    <row r="1100" spans="1:2" s="7" customFormat="1" ht="16.5" customHeight="1">
      <c r="A1100" s="18" t="s">
        <v>1391</v>
      </c>
      <c r="B1100" s="17">
        <v>0</v>
      </c>
    </row>
    <row r="1101" spans="1:2" s="7" customFormat="1" ht="16.5" customHeight="1">
      <c r="A1101" s="18" t="s">
        <v>1392</v>
      </c>
      <c r="B1101" s="17">
        <v>594</v>
      </c>
    </row>
    <row r="1102" spans="1:2" s="7" customFormat="1" ht="16.5" customHeight="1">
      <c r="A1102" s="16" t="s">
        <v>1393</v>
      </c>
      <c r="B1102" s="17">
        <f>SUM(B1103:B1106)</f>
        <v>480</v>
      </c>
    </row>
    <row r="1103" spans="1:2" s="7" customFormat="1" ht="16.5" customHeight="1">
      <c r="A1103" s="18" t="s">
        <v>548</v>
      </c>
      <c r="B1103" s="17">
        <v>480</v>
      </c>
    </row>
    <row r="1104" spans="1:2" s="7" customFormat="1" ht="16.5" customHeight="1">
      <c r="A1104" s="18" t="s">
        <v>549</v>
      </c>
      <c r="B1104" s="17">
        <v>0</v>
      </c>
    </row>
    <row r="1105" spans="1:2" s="7" customFormat="1" ht="16.5" customHeight="1">
      <c r="A1105" s="18" t="s">
        <v>550</v>
      </c>
      <c r="B1105" s="17">
        <v>0</v>
      </c>
    </row>
    <row r="1106" spans="1:2" s="7" customFormat="1" ht="16.5" customHeight="1">
      <c r="A1106" s="18" t="s">
        <v>1394</v>
      </c>
      <c r="B1106" s="17">
        <v>0</v>
      </c>
    </row>
    <row r="1107" spans="1:2" s="7" customFormat="1" ht="16.5" customHeight="1">
      <c r="A1107" s="16" t="s">
        <v>1395</v>
      </c>
      <c r="B1107" s="17">
        <f>SUM(B1108:B1120)</f>
        <v>1879</v>
      </c>
    </row>
    <row r="1108" spans="1:2" s="7" customFormat="1" ht="16.5" customHeight="1">
      <c r="A1108" s="18" t="s">
        <v>548</v>
      </c>
      <c r="B1108" s="17">
        <v>837</v>
      </c>
    </row>
    <row r="1109" spans="1:2" s="7" customFormat="1" ht="16.5" customHeight="1">
      <c r="A1109" s="18" t="s">
        <v>549</v>
      </c>
      <c r="B1109" s="17">
        <v>193</v>
      </c>
    </row>
    <row r="1110" spans="1:2" s="7" customFormat="1" ht="16.5" customHeight="1">
      <c r="A1110" s="18" t="s">
        <v>550</v>
      </c>
      <c r="B1110" s="17">
        <v>0</v>
      </c>
    </row>
    <row r="1111" spans="1:2" s="7" customFormat="1" ht="16.5" customHeight="1">
      <c r="A1111" s="18" t="s">
        <v>1396</v>
      </c>
      <c r="B1111" s="17">
        <v>0</v>
      </c>
    </row>
    <row r="1112" spans="1:2" s="7" customFormat="1" ht="16.5" customHeight="1">
      <c r="A1112" s="18" t="s">
        <v>1397</v>
      </c>
      <c r="B1112" s="17">
        <v>849</v>
      </c>
    </row>
    <row r="1113" spans="1:2" s="7" customFormat="1" ht="16.5" customHeight="1">
      <c r="A1113" s="18" t="s">
        <v>1398</v>
      </c>
      <c r="B1113" s="17">
        <v>0</v>
      </c>
    </row>
    <row r="1114" spans="1:2" s="7" customFormat="1" ht="16.5" customHeight="1">
      <c r="A1114" s="18" t="s">
        <v>1399</v>
      </c>
      <c r="B1114" s="17">
        <v>0</v>
      </c>
    </row>
    <row r="1115" spans="1:2" s="7" customFormat="1" ht="16.5" customHeight="1">
      <c r="A1115" s="18" t="s">
        <v>1400</v>
      </c>
      <c r="B1115" s="17">
        <v>0</v>
      </c>
    </row>
    <row r="1116" spans="1:2" s="7" customFormat="1" ht="16.5" customHeight="1">
      <c r="A1116" s="18" t="s">
        <v>1401</v>
      </c>
      <c r="B1116" s="17">
        <v>0</v>
      </c>
    </row>
    <row r="1117" spans="1:2" s="7" customFormat="1" ht="16.5" customHeight="1">
      <c r="A1117" s="18" t="s">
        <v>1402</v>
      </c>
      <c r="B1117" s="17">
        <v>0</v>
      </c>
    </row>
    <row r="1118" spans="1:2" s="7" customFormat="1" ht="16.5" customHeight="1">
      <c r="A1118" s="18" t="s">
        <v>1348</v>
      </c>
      <c r="B1118" s="17">
        <v>0</v>
      </c>
    </row>
    <row r="1119" spans="1:2" s="7" customFormat="1" ht="16.5" customHeight="1">
      <c r="A1119" s="18" t="s">
        <v>1403</v>
      </c>
      <c r="B1119" s="17">
        <v>0</v>
      </c>
    </row>
    <row r="1120" spans="1:2" s="7" customFormat="1" ht="16.5" customHeight="1">
      <c r="A1120" s="18" t="s">
        <v>1404</v>
      </c>
      <c r="B1120" s="17">
        <v>0</v>
      </c>
    </row>
    <row r="1121" spans="1:2" s="7" customFormat="1" ht="16.5" customHeight="1">
      <c r="A1121" s="16" t="s">
        <v>1405</v>
      </c>
      <c r="B1121" s="17">
        <f>SUM(B1122:B1129)</f>
        <v>761</v>
      </c>
    </row>
    <row r="1122" spans="1:2" s="7" customFormat="1" ht="16.5" customHeight="1">
      <c r="A1122" s="18" t="s">
        <v>548</v>
      </c>
      <c r="B1122" s="17">
        <v>263</v>
      </c>
    </row>
    <row r="1123" spans="1:2" s="7" customFormat="1" ht="16.5" customHeight="1">
      <c r="A1123" s="18" t="s">
        <v>549</v>
      </c>
      <c r="B1123" s="17">
        <v>257</v>
      </c>
    </row>
    <row r="1124" spans="1:2" s="7" customFormat="1" ht="16.5" customHeight="1">
      <c r="A1124" s="18" t="s">
        <v>550</v>
      </c>
      <c r="B1124" s="17">
        <v>0</v>
      </c>
    </row>
    <row r="1125" spans="1:2" s="7" customFormat="1" ht="16.5" customHeight="1">
      <c r="A1125" s="18" t="s">
        <v>1406</v>
      </c>
      <c r="B1125" s="17">
        <v>0</v>
      </c>
    </row>
    <row r="1126" spans="1:2" s="7" customFormat="1" ht="16.5" customHeight="1">
      <c r="A1126" s="18" t="s">
        <v>1407</v>
      </c>
      <c r="B1126" s="17">
        <v>0</v>
      </c>
    </row>
    <row r="1127" spans="1:2" s="7" customFormat="1" ht="16.5" customHeight="1">
      <c r="A1127" s="18" t="s">
        <v>1408</v>
      </c>
      <c r="B1127" s="17">
        <v>0</v>
      </c>
    </row>
    <row r="1128" spans="1:2" s="7" customFormat="1" ht="16.5" customHeight="1">
      <c r="A1128" s="18" t="s">
        <v>1409</v>
      </c>
      <c r="B1128" s="17">
        <v>0</v>
      </c>
    </row>
    <row r="1129" spans="1:2" s="7" customFormat="1" ht="16.5" customHeight="1">
      <c r="A1129" s="18" t="s">
        <v>1410</v>
      </c>
      <c r="B1129" s="17">
        <v>241</v>
      </c>
    </row>
    <row r="1130" spans="1:2" s="7" customFormat="1" ht="16.5" customHeight="1">
      <c r="A1130" s="16" t="s">
        <v>1411</v>
      </c>
      <c r="B1130" s="17">
        <f>SUM(B1131:B1136)</f>
        <v>200</v>
      </c>
    </row>
    <row r="1131" spans="1:2" s="7" customFormat="1" ht="16.5" customHeight="1">
      <c r="A1131" s="18" t="s">
        <v>548</v>
      </c>
      <c r="B1131" s="17">
        <v>184</v>
      </c>
    </row>
    <row r="1132" spans="1:2" s="7" customFormat="1" ht="16.5" customHeight="1">
      <c r="A1132" s="18" t="s">
        <v>549</v>
      </c>
      <c r="B1132" s="17">
        <v>16</v>
      </c>
    </row>
    <row r="1133" spans="1:2" s="7" customFormat="1" ht="16.5" customHeight="1">
      <c r="A1133" s="18" t="s">
        <v>550</v>
      </c>
      <c r="B1133" s="17">
        <v>0</v>
      </c>
    </row>
    <row r="1134" spans="1:2" s="7" customFormat="1" ht="16.5" customHeight="1">
      <c r="A1134" s="18" t="s">
        <v>1412</v>
      </c>
      <c r="B1134" s="17">
        <v>0</v>
      </c>
    </row>
    <row r="1135" spans="1:2" s="7" customFormat="1" ht="17.25" customHeight="1">
      <c r="A1135" s="18" t="s">
        <v>1413</v>
      </c>
      <c r="B1135" s="17">
        <v>0</v>
      </c>
    </row>
    <row r="1136" spans="1:2" s="7" customFormat="1" ht="16.5" customHeight="1">
      <c r="A1136" s="18" t="s">
        <v>1414</v>
      </c>
      <c r="B1136" s="17">
        <v>0</v>
      </c>
    </row>
    <row r="1137" spans="1:2" s="7" customFormat="1" ht="16.5" customHeight="1">
      <c r="A1137" s="16" t="s">
        <v>1415</v>
      </c>
      <c r="B1137" s="17">
        <f>SUM(B1138:B1143)</f>
        <v>22003</v>
      </c>
    </row>
    <row r="1138" spans="1:2" s="7" customFormat="1" ht="16.5" customHeight="1">
      <c r="A1138" s="18" t="s">
        <v>548</v>
      </c>
      <c r="B1138" s="17">
        <v>176</v>
      </c>
    </row>
    <row r="1139" spans="1:2" s="7" customFormat="1" ht="16.5" customHeight="1">
      <c r="A1139" s="18" t="s">
        <v>549</v>
      </c>
      <c r="B1139" s="17">
        <v>10</v>
      </c>
    </row>
    <row r="1140" spans="1:2" s="7" customFormat="1" ht="16.5" customHeight="1">
      <c r="A1140" s="18" t="s">
        <v>550</v>
      </c>
      <c r="B1140" s="17">
        <v>0</v>
      </c>
    </row>
    <row r="1141" spans="1:2" s="7" customFormat="1" ht="16.5" customHeight="1">
      <c r="A1141" s="18" t="s">
        <v>1416</v>
      </c>
      <c r="B1141" s="17">
        <v>0</v>
      </c>
    </row>
    <row r="1142" spans="1:2" s="7" customFormat="1" ht="16.5" customHeight="1">
      <c r="A1142" s="18" t="s">
        <v>1417</v>
      </c>
      <c r="B1142" s="17">
        <v>1576</v>
      </c>
    </row>
    <row r="1143" spans="1:2" s="7" customFormat="1" ht="16.5" customHeight="1">
      <c r="A1143" s="18" t="s">
        <v>1418</v>
      </c>
      <c r="B1143" s="17">
        <v>20241</v>
      </c>
    </row>
    <row r="1144" spans="1:2" s="7" customFormat="1" ht="16.5" customHeight="1">
      <c r="A1144" s="16" t="s">
        <v>1419</v>
      </c>
      <c r="B1144" s="17">
        <f>SUM(B1145:B1150)</f>
        <v>38</v>
      </c>
    </row>
    <row r="1145" spans="1:2" s="7" customFormat="1" ht="16.5" customHeight="1">
      <c r="A1145" s="18" t="s">
        <v>1420</v>
      </c>
      <c r="B1145" s="17">
        <v>0</v>
      </c>
    </row>
    <row r="1146" spans="1:2" s="7" customFormat="1" ht="16.5" customHeight="1">
      <c r="A1146" s="18" t="s">
        <v>1421</v>
      </c>
      <c r="B1146" s="17">
        <v>0</v>
      </c>
    </row>
    <row r="1147" spans="1:2" s="7" customFormat="1" ht="16.5" customHeight="1">
      <c r="A1147" s="18" t="s">
        <v>1422</v>
      </c>
      <c r="B1147" s="17">
        <v>0</v>
      </c>
    </row>
    <row r="1148" spans="1:2" s="7" customFormat="1" ht="16.5" customHeight="1">
      <c r="A1148" s="18" t="s">
        <v>1423</v>
      </c>
      <c r="B1148" s="17">
        <v>0</v>
      </c>
    </row>
    <row r="1149" spans="1:2" s="7" customFormat="1" ht="16.5" customHeight="1">
      <c r="A1149" s="18" t="s">
        <v>1424</v>
      </c>
      <c r="B1149" s="17">
        <v>0</v>
      </c>
    </row>
    <row r="1150" spans="1:2" s="7" customFormat="1" ht="16.5" customHeight="1">
      <c r="A1150" s="18" t="s">
        <v>1425</v>
      </c>
      <c r="B1150" s="17">
        <v>38</v>
      </c>
    </row>
    <row r="1151" spans="1:2" s="7" customFormat="1" ht="16.5" customHeight="1">
      <c r="A1151" s="16" t="s">
        <v>1426</v>
      </c>
      <c r="B1151" s="17">
        <f>SUM(B1152,B1162,B1169,B1175)</f>
        <v>6925</v>
      </c>
    </row>
    <row r="1152" spans="1:2" s="7" customFormat="1" ht="16.5" customHeight="1">
      <c r="A1152" s="16" t="s">
        <v>1427</v>
      </c>
      <c r="B1152" s="17">
        <f>SUM(B1153:B1161)</f>
        <v>375</v>
      </c>
    </row>
    <row r="1153" spans="1:2" s="7" customFormat="1" ht="16.5" customHeight="1">
      <c r="A1153" s="18" t="s">
        <v>548</v>
      </c>
      <c r="B1153" s="17">
        <v>0</v>
      </c>
    </row>
    <row r="1154" spans="1:2" s="7" customFormat="1" ht="16.5" customHeight="1">
      <c r="A1154" s="18" t="s">
        <v>549</v>
      </c>
      <c r="B1154" s="17">
        <v>0</v>
      </c>
    </row>
    <row r="1155" spans="1:2" s="7" customFormat="1" ht="16.5" customHeight="1">
      <c r="A1155" s="18" t="s">
        <v>550</v>
      </c>
      <c r="B1155" s="17">
        <v>0</v>
      </c>
    </row>
    <row r="1156" spans="1:2" s="7" customFormat="1" ht="16.5" customHeight="1">
      <c r="A1156" s="18" t="s">
        <v>1428</v>
      </c>
      <c r="B1156" s="17">
        <v>0</v>
      </c>
    </row>
    <row r="1157" spans="1:2" s="7" customFormat="1" ht="16.5" customHeight="1">
      <c r="A1157" s="18" t="s">
        <v>1429</v>
      </c>
      <c r="B1157" s="17">
        <v>0</v>
      </c>
    </row>
    <row r="1158" spans="1:2" s="7" customFormat="1" ht="16.5" customHeight="1">
      <c r="A1158" s="18" t="s">
        <v>1430</v>
      </c>
      <c r="B1158" s="17">
        <v>0</v>
      </c>
    </row>
    <row r="1159" spans="1:2" s="7" customFormat="1" ht="16.5" customHeight="1">
      <c r="A1159" s="18" t="s">
        <v>1431</v>
      </c>
      <c r="B1159" s="17">
        <v>0</v>
      </c>
    </row>
    <row r="1160" spans="1:2" s="7" customFormat="1" ht="16.5" customHeight="1">
      <c r="A1160" s="18" t="s">
        <v>557</v>
      </c>
      <c r="B1160" s="17">
        <v>0</v>
      </c>
    </row>
    <row r="1161" spans="1:2" s="7" customFormat="1" ht="16.5" customHeight="1">
      <c r="A1161" s="18" t="s">
        <v>1432</v>
      </c>
      <c r="B1161" s="17">
        <v>375</v>
      </c>
    </row>
    <row r="1162" spans="1:2" s="7" customFormat="1" ht="16.5" customHeight="1">
      <c r="A1162" s="16" t="s">
        <v>1433</v>
      </c>
      <c r="B1162" s="17">
        <f>SUM(B1163:B1168)</f>
        <v>702</v>
      </c>
    </row>
    <row r="1163" spans="1:2" s="7" customFormat="1" ht="16.5" customHeight="1">
      <c r="A1163" s="18" t="s">
        <v>548</v>
      </c>
      <c r="B1163" s="17">
        <v>116</v>
      </c>
    </row>
    <row r="1164" spans="1:2" s="7" customFormat="1" ht="16.5" customHeight="1">
      <c r="A1164" s="18" t="s">
        <v>549</v>
      </c>
      <c r="B1164" s="17">
        <v>455</v>
      </c>
    </row>
    <row r="1165" spans="1:2" s="7" customFormat="1" ht="16.5" customHeight="1">
      <c r="A1165" s="18" t="s">
        <v>550</v>
      </c>
      <c r="B1165" s="17">
        <v>0</v>
      </c>
    </row>
    <row r="1166" spans="1:2" s="7" customFormat="1" ht="16.5" customHeight="1">
      <c r="A1166" s="18" t="s">
        <v>1434</v>
      </c>
      <c r="B1166" s="17">
        <v>88</v>
      </c>
    </row>
    <row r="1167" spans="1:2" s="7" customFormat="1" ht="16.5" customHeight="1">
      <c r="A1167" s="18" t="s">
        <v>1435</v>
      </c>
      <c r="B1167" s="17">
        <v>0</v>
      </c>
    </row>
    <row r="1168" spans="1:2" s="7" customFormat="1" ht="16.5" customHeight="1">
      <c r="A1168" s="18" t="s">
        <v>1436</v>
      </c>
      <c r="B1168" s="17">
        <v>43</v>
      </c>
    </row>
    <row r="1169" spans="1:2" s="7" customFormat="1" ht="16.5" customHeight="1">
      <c r="A1169" s="16" t="s">
        <v>1437</v>
      </c>
      <c r="B1169" s="17">
        <f>SUM(B1170:B1174)</f>
        <v>1886</v>
      </c>
    </row>
    <row r="1170" spans="1:2" s="7" customFormat="1" ht="16.5" customHeight="1">
      <c r="A1170" s="18" t="s">
        <v>548</v>
      </c>
      <c r="B1170" s="17">
        <v>0</v>
      </c>
    </row>
    <row r="1171" spans="1:2" s="7" customFormat="1" ht="16.5" customHeight="1">
      <c r="A1171" s="18" t="s">
        <v>549</v>
      </c>
      <c r="B1171" s="17">
        <v>0</v>
      </c>
    </row>
    <row r="1172" spans="1:2" s="7" customFormat="1" ht="16.5" customHeight="1">
      <c r="A1172" s="18" t="s">
        <v>550</v>
      </c>
      <c r="B1172" s="17">
        <v>0</v>
      </c>
    </row>
    <row r="1173" spans="1:2" s="7" customFormat="1" ht="16.5" customHeight="1">
      <c r="A1173" s="18" t="s">
        <v>1438</v>
      </c>
      <c r="B1173" s="17">
        <v>0</v>
      </c>
    </row>
    <row r="1174" spans="1:2" s="7" customFormat="1" ht="16.5" customHeight="1">
      <c r="A1174" s="18" t="s">
        <v>1439</v>
      </c>
      <c r="B1174" s="17">
        <v>1886</v>
      </c>
    </row>
    <row r="1175" spans="1:2" s="7" customFormat="1" ht="16.5" customHeight="1">
      <c r="A1175" s="16" t="s">
        <v>1440</v>
      </c>
      <c r="B1175" s="17">
        <f>SUM(B1176:B1177)</f>
        <v>3962</v>
      </c>
    </row>
    <row r="1176" spans="1:2" s="7" customFormat="1" ht="16.5" customHeight="1">
      <c r="A1176" s="18" t="s">
        <v>1441</v>
      </c>
      <c r="B1176" s="17">
        <v>6</v>
      </c>
    </row>
    <row r="1177" spans="1:2" s="7" customFormat="1" ht="16.5" customHeight="1">
      <c r="A1177" s="18" t="s">
        <v>1442</v>
      </c>
      <c r="B1177" s="17">
        <v>3956</v>
      </c>
    </row>
    <row r="1178" spans="1:2" s="7" customFormat="1" ht="16.5" customHeight="1">
      <c r="A1178" s="16" t="s">
        <v>1443</v>
      </c>
      <c r="B1178" s="17">
        <f>SUM(B1179,B1186,B1196,B1202,B1205)</f>
        <v>0</v>
      </c>
    </row>
    <row r="1179" spans="1:2" s="7" customFormat="1" ht="16.5" customHeight="1">
      <c r="A1179" s="16" t="s">
        <v>1444</v>
      </c>
      <c r="B1179" s="17">
        <f>SUM(B1180:B1185)</f>
        <v>0</v>
      </c>
    </row>
    <row r="1180" spans="1:2" s="7" customFormat="1" ht="16.5" customHeight="1">
      <c r="A1180" s="18" t="s">
        <v>548</v>
      </c>
      <c r="B1180" s="17">
        <v>0</v>
      </c>
    </row>
    <row r="1181" spans="1:2" s="7" customFormat="1" ht="16.5" customHeight="1">
      <c r="A1181" s="18" t="s">
        <v>549</v>
      </c>
      <c r="B1181" s="17">
        <v>0</v>
      </c>
    </row>
    <row r="1182" spans="1:2" s="7" customFormat="1" ht="16.5" customHeight="1">
      <c r="A1182" s="18" t="s">
        <v>550</v>
      </c>
      <c r="B1182" s="17">
        <v>0</v>
      </c>
    </row>
    <row r="1183" spans="1:2" s="7" customFormat="1" ht="16.5" customHeight="1">
      <c r="A1183" s="18" t="s">
        <v>1445</v>
      </c>
      <c r="B1183" s="17">
        <v>0</v>
      </c>
    </row>
    <row r="1184" spans="1:2" s="7" customFormat="1" ht="16.5" customHeight="1">
      <c r="A1184" s="18" t="s">
        <v>557</v>
      </c>
      <c r="B1184" s="17">
        <v>0</v>
      </c>
    </row>
    <row r="1185" spans="1:2" s="7" customFormat="1" ht="16.5" customHeight="1">
      <c r="A1185" s="18" t="s">
        <v>1446</v>
      </c>
      <c r="B1185" s="17">
        <v>0</v>
      </c>
    </row>
    <row r="1186" spans="1:2" s="7" customFormat="1" ht="16.5" customHeight="1">
      <c r="A1186" s="16" t="s">
        <v>1447</v>
      </c>
      <c r="B1186" s="17">
        <f>SUM(B1187:B1195)</f>
        <v>0</v>
      </c>
    </row>
    <row r="1187" spans="1:2" s="7" customFormat="1" ht="16.5" customHeight="1">
      <c r="A1187" s="18" t="s">
        <v>1448</v>
      </c>
      <c r="B1187" s="17">
        <v>0</v>
      </c>
    </row>
    <row r="1188" spans="1:2" s="7" customFormat="1" ht="16.5" customHeight="1">
      <c r="A1188" s="18" t="s">
        <v>1449</v>
      </c>
      <c r="B1188" s="17">
        <v>0</v>
      </c>
    </row>
    <row r="1189" spans="1:2" s="7" customFormat="1" ht="16.5" customHeight="1">
      <c r="A1189" s="18" t="s">
        <v>1450</v>
      </c>
      <c r="B1189" s="17">
        <v>0</v>
      </c>
    </row>
    <row r="1190" spans="1:2" s="7" customFormat="1" ht="16.5" customHeight="1">
      <c r="A1190" s="18" t="s">
        <v>1451</v>
      </c>
      <c r="B1190" s="17">
        <v>0</v>
      </c>
    </row>
    <row r="1191" spans="1:2" s="7" customFormat="1" ht="16.5" customHeight="1">
      <c r="A1191" s="18" t="s">
        <v>1452</v>
      </c>
      <c r="B1191" s="17">
        <v>0</v>
      </c>
    </row>
    <row r="1192" spans="1:2" s="7" customFormat="1" ht="16.5" customHeight="1">
      <c r="A1192" s="18" t="s">
        <v>1453</v>
      </c>
      <c r="B1192" s="17">
        <v>0</v>
      </c>
    </row>
    <row r="1193" spans="1:2" s="7" customFormat="1" ht="16.5" customHeight="1">
      <c r="A1193" s="18" t="s">
        <v>1454</v>
      </c>
      <c r="B1193" s="17">
        <v>0</v>
      </c>
    </row>
    <row r="1194" spans="1:2" s="7" customFormat="1" ht="16.5" customHeight="1">
      <c r="A1194" s="18" t="s">
        <v>1455</v>
      </c>
      <c r="B1194" s="17">
        <v>0</v>
      </c>
    </row>
    <row r="1195" spans="1:2" s="7" customFormat="1" ht="16.5" customHeight="1">
      <c r="A1195" s="18" t="s">
        <v>1456</v>
      </c>
      <c r="B1195" s="17">
        <v>0</v>
      </c>
    </row>
    <row r="1196" spans="1:2" s="7" customFormat="1" ht="16.5" customHeight="1">
      <c r="A1196" s="16" t="s">
        <v>1457</v>
      </c>
      <c r="B1196" s="17">
        <f>SUM(B1197:B1201)</f>
        <v>0</v>
      </c>
    </row>
    <row r="1197" spans="1:2" s="7" customFormat="1" ht="16.5" customHeight="1">
      <c r="A1197" s="18" t="s">
        <v>1458</v>
      </c>
      <c r="B1197" s="17">
        <v>0</v>
      </c>
    </row>
    <row r="1198" spans="1:2" s="7" customFormat="1" ht="16.5" customHeight="1">
      <c r="A1198" s="18" t="s">
        <v>1459</v>
      </c>
      <c r="B1198" s="17">
        <v>0</v>
      </c>
    </row>
    <row r="1199" spans="1:2" s="7" customFormat="1" ht="16.5" customHeight="1">
      <c r="A1199" s="18" t="s">
        <v>1460</v>
      </c>
      <c r="B1199" s="17">
        <v>0</v>
      </c>
    </row>
    <row r="1200" spans="1:2" s="7" customFormat="1" ht="16.5" customHeight="1">
      <c r="A1200" s="18" t="s">
        <v>1461</v>
      </c>
      <c r="B1200" s="17">
        <v>0</v>
      </c>
    </row>
    <row r="1201" spans="1:2" s="7" customFormat="1" ht="16.5" customHeight="1">
      <c r="A1201" s="18" t="s">
        <v>1462</v>
      </c>
      <c r="B1201" s="17">
        <v>0</v>
      </c>
    </row>
    <row r="1202" spans="1:2" s="7" customFormat="1" ht="16.5" customHeight="1">
      <c r="A1202" s="16" t="s">
        <v>1463</v>
      </c>
      <c r="B1202" s="17">
        <f>SUM(B1203:B1204)</f>
        <v>0</v>
      </c>
    </row>
    <row r="1203" spans="1:2" s="7" customFormat="1" ht="16.5" customHeight="1">
      <c r="A1203" s="18" t="s">
        <v>1464</v>
      </c>
      <c r="B1203" s="17">
        <v>0</v>
      </c>
    </row>
    <row r="1204" spans="1:2" s="7" customFormat="1" ht="16.5" customHeight="1">
      <c r="A1204" s="18" t="s">
        <v>1465</v>
      </c>
      <c r="B1204" s="17">
        <v>0</v>
      </c>
    </row>
    <row r="1205" spans="1:2" s="7" customFormat="1" ht="16.5" customHeight="1">
      <c r="A1205" s="16" t="s">
        <v>1466</v>
      </c>
      <c r="B1205" s="17">
        <f>B1206</f>
        <v>0</v>
      </c>
    </row>
    <row r="1206" spans="1:2" s="7" customFormat="1" ht="16.5" customHeight="1">
      <c r="A1206" s="18" t="s">
        <v>1467</v>
      </c>
      <c r="B1206" s="17">
        <v>0</v>
      </c>
    </row>
    <row r="1207" spans="1:2" s="7" customFormat="1" ht="16.5" customHeight="1">
      <c r="A1207" s="16" t="s">
        <v>1468</v>
      </c>
      <c r="B1207" s="17">
        <f>SUM(B1208:B1216)</f>
        <v>0</v>
      </c>
    </row>
    <row r="1208" spans="1:2" s="7" customFormat="1" ht="16.5" customHeight="1">
      <c r="A1208" s="16" t="s">
        <v>1469</v>
      </c>
      <c r="B1208" s="17">
        <v>0</v>
      </c>
    </row>
    <row r="1209" spans="1:2" s="7" customFormat="1" ht="16.5" customHeight="1">
      <c r="A1209" s="16" t="s">
        <v>1470</v>
      </c>
      <c r="B1209" s="17">
        <v>0</v>
      </c>
    </row>
    <row r="1210" spans="1:2" s="7" customFormat="1" ht="16.5" customHeight="1">
      <c r="A1210" s="16" t="s">
        <v>1471</v>
      </c>
      <c r="B1210" s="17">
        <v>0</v>
      </c>
    </row>
    <row r="1211" spans="1:2" s="7" customFormat="1" ht="16.5" customHeight="1">
      <c r="A1211" s="16" t="s">
        <v>1472</v>
      </c>
      <c r="B1211" s="17">
        <v>0</v>
      </c>
    </row>
    <row r="1212" spans="1:2" s="7" customFormat="1" ht="16.5" customHeight="1">
      <c r="A1212" s="16" t="s">
        <v>1473</v>
      </c>
      <c r="B1212" s="17">
        <v>0</v>
      </c>
    </row>
    <row r="1213" spans="1:2" s="7" customFormat="1" ht="16.5" customHeight="1">
      <c r="A1213" s="16" t="s">
        <v>1213</v>
      </c>
      <c r="B1213" s="17">
        <v>0</v>
      </c>
    </row>
    <row r="1214" spans="1:2" s="7" customFormat="1" ht="16.5" customHeight="1">
      <c r="A1214" s="16" t="s">
        <v>1474</v>
      </c>
      <c r="B1214" s="17">
        <v>0</v>
      </c>
    </row>
    <row r="1215" spans="1:2" s="7" customFormat="1" ht="16.5" customHeight="1">
      <c r="A1215" s="16" t="s">
        <v>1475</v>
      </c>
      <c r="B1215" s="17">
        <v>0</v>
      </c>
    </row>
    <row r="1216" spans="1:2" s="7" customFormat="1" ht="16.5" customHeight="1">
      <c r="A1216" s="16" t="s">
        <v>1476</v>
      </c>
      <c r="B1216" s="17">
        <v>0</v>
      </c>
    </row>
    <row r="1217" spans="1:2" s="7" customFormat="1" ht="16.5" customHeight="1">
      <c r="A1217" s="16" t="s">
        <v>1477</v>
      </c>
      <c r="B1217" s="17">
        <f>SUM(B1218,B1238,B1257,B1266,B1279,B1294)</f>
        <v>4875</v>
      </c>
    </row>
    <row r="1218" spans="1:2" s="7" customFormat="1" ht="16.5" customHeight="1">
      <c r="A1218" s="16" t="s">
        <v>1478</v>
      </c>
      <c r="B1218" s="17">
        <f>SUM(B1219:B1237)</f>
        <v>4482</v>
      </c>
    </row>
    <row r="1219" spans="1:2" s="7" customFormat="1" ht="16.5" customHeight="1">
      <c r="A1219" s="18" t="s">
        <v>548</v>
      </c>
      <c r="B1219" s="17">
        <v>553</v>
      </c>
    </row>
    <row r="1220" spans="1:2" s="7" customFormat="1" ht="16.5" customHeight="1">
      <c r="A1220" s="18" t="s">
        <v>549</v>
      </c>
      <c r="B1220" s="17">
        <v>100</v>
      </c>
    </row>
    <row r="1221" spans="1:2" s="7" customFormat="1" ht="16.5" customHeight="1">
      <c r="A1221" s="18" t="s">
        <v>550</v>
      </c>
      <c r="B1221" s="17">
        <v>0</v>
      </c>
    </row>
    <row r="1222" spans="1:2" s="7" customFormat="1" ht="16.5" customHeight="1">
      <c r="A1222" s="18" t="s">
        <v>1479</v>
      </c>
      <c r="B1222" s="17">
        <v>0</v>
      </c>
    </row>
    <row r="1223" spans="1:2" s="7" customFormat="1" ht="16.5" customHeight="1">
      <c r="A1223" s="18" t="s">
        <v>1480</v>
      </c>
      <c r="B1223" s="17">
        <v>20</v>
      </c>
    </row>
    <row r="1224" spans="1:2" s="7" customFormat="1" ht="16.5" customHeight="1">
      <c r="A1224" s="18" t="s">
        <v>1481</v>
      </c>
      <c r="B1224" s="17">
        <v>0</v>
      </c>
    </row>
    <row r="1225" spans="1:2" s="7" customFormat="1" ht="16.5" customHeight="1">
      <c r="A1225" s="18" t="s">
        <v>1482</v>
      </c>
      <c r="B1225" s="17">
        <v>0</v>
      </c>
    </row>
    <row r="1226" spans="1:2" s="7" customFormat="1" ht="16.5" customHeight="1">
      <c r="A1226" s="18" t="s">
        <v>1483</v>
      </c>
      <c r="B1226" s="17">
        <v>508</v>
      </c>
    </row>
    <row r="1227" spans="1:2" s="7" customFormat="1" ht="16.5" customHeight="1">
      <c r="A1227" s="18" t="s">
        <v>1484</v>
      </c>
      <c r="B1227" s="17">
        <v>0</v>
      </c>
    </row>
    <row r="1228" spans="1:2" s="7" customFormat="1" ht="16.5" customHeight="1">
      <c r="A1228" s="18" t="s">
        <v>1485</v>
      </c>
      <c r="B1228" s="17">
        <v>0</v>
      </c>
    </row>
    <row r="1229" spans="1:2" s="7" customFormat="1" ht="16.5" customHeight="1">
      <c r="A1229" s="18" t="s">
        <v>1486</v>
      </c>
      <c r="B1229" s="17">
        <v>35</v>
      </c>
    </row>
    <row r="1230" spans="1:2" s="7" customFormat="1" ht="16.5" customHeight="1">
      <c r="A1230" s="18" t="s">
        <v>1487</v>
      </c>
      <c r="B1230" s="17">
        <v>0</v>
      </c>
    </row>
    <row r="1231" spans="1:2" s="7" customFormat="1" ht="16.5" customHeight="1">
      <c r="A1231" s="18" t="s">
        <v>2880</v>
      </c>
      <c r="B1231" s="17">
        <v>0</v>
      </c>
    </row>
    <row r="1232" spans="1:2" s="7" customFormat="1" ht="16.5" customHeight="1">
      <c r="A1232" s="18" t="s">
        <v>1488</v>
      </c>
      <c r="B1232" s="17">
        <v>0</v>
      </c>
    </row>
    <row r="1233" spans="1:2" s="7" customFormat="1" ht="16.5" customHeight="1">
      <c r="A1233" s="18" t="s">
        <v>1489</v>
      </c>
      <c r="B1233" s="17">
        <v>0</v>
      </c>
    </row>
    <row r="1234" spans="1:2" s="7" customFormat="1" ht="16.5" customHeight="1">
      <c r="A1234" s="18" t="s">
        <v>1490</v>
      </c>
      <c r="B1234" s="17">
        <v>0</v>
      </c>
    </row>
    <row r="1235" spans="1:2" s="7" customFormat="1" ht="16.5" customHeight="1">
      <c r="A1235" s="18" t="s">
        <v>1491</v>
      </c>
      <c r="B1235" s="17">
        <v>0</v>
      </c>
    </row>
    <row r="1236" spans="1:2" s="7" customFormat="1" ht="16.5" customHeight="1">
      <c r="A1236" s="18" t="s">
        <v>557</v>
      </c>
      <c r="B1236" s="17">
        <v>207</v>
      </c>
    </row>
    <row r="1237" spans="1:2" s="7" customFormat="1" ht="16.5" customHeight="1">
      <c r="A1237" s="18" t="s">
        <v>1492</v>
      </c>
      <c r="B1237" s="17">
        <v>3059</v>
      </c>
    </row>
    <row r="1238" spans="1:2" s="7" customFormat="1" ht="16.5" customHeight="1">
      <c r="A1238" s="16" t="s">
        <v>1493</v>
      </c>
      <c r="B1238" s="17">
        <f>SUM(B1239:B1256)</f>
        <v>0</v>
      </c>
    </row>
    <row r="1239" spans="1:2" s="7" customFormat="1" ht="16.5" customHeight="1">
      <c r="A1239" s="18" t="s">
        <v>548</v>
      </c>
      <c r="B1239" s="17">
        <v>0</v>
      </c>
    </row>
    <row r="1240" spans="1:2" s="7" customFormat="1" ht="16.5" customHeight="1">
      <c r="A1240" s="18" t="s">
        <v>549</v>
      </c>
      <c r="B1240" s="17">
        <v>0</v>
      </c>
    </row>
    <row r="1241" spans="1:2" s="7" customFormat="1" ht="16.5" customHeight="1">
      <c r="A1241" s="18" t="s">
        <v>550</v>
      </c>
      <c r="B1241" s="17">
        <v>0</v>
      </c>
    </row>
    <row r="1242" spans="1:2" s="7" customFormat="1" ht="16.5" customHeight="1">
      <c r="A1242" s="18" t="s">
        <v>1494</v>
      </c>
      <c r="B1242" s="17">
        <v>0</v>
      </c>
    </row>
    <row r="1243" spans="1:2" s="7" customFormat="1" ht="16.5" customHeight="1">
      <c r="A1243" s="18" t="s">
        <v>1495</v>
      </c>
      <c r="B1243" s="17">
        <v>0</v>
      </c>
    </row>
    <row r="1244" spans="1:2" s="7" customFormat="1" ht="16.5" customHeight="1">
      <c r="A1244" s="18" t="s">
        <v>1496</v>
      </c>
      <c r="B1244" s="17">
        <v>0</v>
      </c>
    </row>
    <row r="1245" spans="1:2" s="7" customFormat="1" ht="16.5" customHeight="1">
      <c r="A1245" s="18" t="s">
        <v>1497</v>
      </c>
      <c r="B1245" s="17">
        <v>0</v>
      </c>
    </row>
    <row r="1246" spans="1:2" s="7" customFormat="1" ht="16.5" customHeight="1">
      <c r="A1246" s="18" t="s">
        <v>1498</v>
      </c>
      <c r="B1246" s="17">
        <v>0</v>
      </c>
    </row>
    <row r="1247" spans="1:2" s="7" customFormat="1" ht="16.5" customHeight="1">
      <c r="A1247" s="18" t="s">
        <v>1499</v>
      </c>
      <c r="B1247" s="17">
        <v>0</v>
      </c>
    </row>
    <row r="1248" spans="1:2" s="7" customFormat="1" ht="16.5" customHeight="1">
      <c r="A1248" s="18" t="s">
        <v>1500</v>
      </c>
      <c r="B1248" s="17">
        <v>0</v>
      </c>
    </row>
    <row r="1249" spans="1:2" s="7" customFormat="1" ht="16.5" customHeight="1">
      <c r="A1249" s="18" t="s">
        <v>1501</v>
      </c>
      <c r="B1249" s="17">
        <v>0</v>
      </c>
    </row>
    <row r="1250" spans="1:2" s="7" customFormat="1" ht="16.5" customHeight="1">
      <c r="A1250" s="18" t="s">
        <v>1502</v>
      </c>
      <c r="B1250" s="17">
        <v>0</v>
      </c>
    </row>
    <row r="1251" spans="1:2" s="7" customFormat="1" ht="16.5" customHeight="1">
      <c r="A1251" s="18" t="s">
        <v>1503</v>
      </c>
      <c r="B1251" s="17">
        <v>0</v>
      </c>
    </row>
    <row r="1252" spans="1:2" s="7" customFormat="1" ht="16.5" customHeight="1">
      <c r="A1252" s="18" t="s">
        <v>1504</v>
      </c>
      <c r="B1252" s="17">
        <v>0</v>
      </c>
    </row>
    <row r="1253" spans="1:2" s="7" customFormat="1" ht="16.5" customHeight="1">
      <c r="A1253" s="18" t="s">
        <v>1505</v>
      </c>
      <c r="B1253" s="17">
        <v>0</v>
      </c>
    </row>
    <row r="1254" spans="1:2" s="7" customFormat="1" ht="16.5" customHeight="1">
      <c r="A1254" s="18" t="s">
        <v>1506</v>
      </c>
      <c r="B1254" s="17">
        <v>0</v>
      </c>
    </row>
    <row r="1255" spans="1:2" s="7" customFormat="1" ht="16.5" customHeight="1">
      <c r="A1255" s="18" t="s">
        <v>557</v>
      </c>
      <c r="B1255" s="17">
        <v>0</v>
      </c>
    </row>
    <row r="1256" spans="1:2" s="7" customFormat="1" ht="16.5" customHeight="1">
      <c r="A1256" s="18" t="s">
        <v>1507</v>
      </c>
      <c r="B1256" s="17">
        <v>0</v>
      </c>
    </row>
    <row r="1257" spans="1:2" s="7" customFormat="1" ht="16.5" customHeight="1">
      <c r="A1257" s="16" t="s">
        <v>1508</v>
      </c>
      <c r="B1257" s="17">
        <f>SUM(B1258:B1265)</f>
        <v>115</v>
      </c>
    </row>
    <row r="1258" spans="1:2" s="7" customFormat="1" ht="16.5" customHeight="1">
      <c r="A1258" s="18" t="s">
        <v>548</v>
      </c>
      <c r="B1258" s="17">
        <v>0</v>
      </c>
    </row>
    <row r="1259" spans="1:2" s="7" customFormat="1" ht="16.5" customHeight="1">
      <c r="A1259" s="18" t="s">
        <v>549</v>
      </c>
      <c r="B1259" s="17">
        <v>0</v>
      </c>
    </row>
    <row r="1260" spans="1:2" s="7" customFormat="1" ht="16.5" customHeight="1">
      <c r="A1260" s="18" t="s">
        <v>550</v>
      </c>
      <c r="B1260" s="17">
        <v>0</v>
      </c>
    </row>
    <row r="1261" spans="1:2" s="7" customFormat="1" ht="16.5" customHeight="1">
      <c r="A1261" s="18" t="s">
        <v>1509</v>
      </c>
      <c r="B1261" s="17">
        <v>9</v>
      </c>
    </row>
    <row r="1262" spans="1:2" s="7" customFormat="1" ht="16.5" customHeight="1">
      <c r="A1262" s="18" t="s">
        <v>1510</v>
      </c>
      <c r="B1262" s="17">
        <v>0</v>
      </c>
    </row>
    <row r="1263" spans="1:2" s="7" customFormat="1" ht="16.5" customHeight="1">
      <c r="A1263" s="18" t="s">
        <v>1511</v>
      </c>
      <c r="B1263" s="17">
        <v>0</v>
      </c>
    </row>
    <row r="1264" spans="1:2" s="7" customFormat="1" ht="16.5" customHeight="1">
      <c r="A1264" s="18" t="s">
        <v>557</v>
      </c>
      <c r="B1264" s="17">
        <v>104</v>
      </c>
    </row>
    <row r="1265" spans="1:2" s="7" customFormat="1" ht="16.5" customHeight="1">
      <c r="A1265" s="18" t="s">
        <v>1512</v>
      </c>
      <c r="B1265" s="17">
        <v>2</v>
      </c>
    </row>
    <row r="1266" spans="1:2" s="7" customFormat="1" ht="16.5" customHeight="1">
      <c r="A1266" s="16" t="s">
        <v>1513</v>
      </c>
      <c r="B1266" s="17">
        <f>SUM(B1267:B1278)</f>
        <v>166</v>
      </c>
    </row>
    <row r="1267" spans="1:2" s="7" customFormat="1" ht="16.5" customHeight="1">
      <c r="A1267" s="18" t="s">
        <v>548</v>
      </c>
      <c r="B1267" s="17">
        <v>157</v>
      </c>
    </row>
    <row r="1268" spans="1:2" s="7" customFormat="1" ht="16.5" customHeight="1">
      <c r="A1268" s="18" t="s">
        <v>549</v>
      </c>
      <c r="B1268" s="17">
        <v>9</v>
      </c>
    </row>
    <row r="1269" spans="1:2" s="7" customFormat="1" ht="16.5" customHeight="1">
      <c r="A1269" s="18" t="s">
        <v>550</v>
      </c>
      <c r="B1269" s="17">
        <v>0</v>
      </c>
    </row>
    <row r="1270" spans="1:2" s="7" customFormat="1" ht="16.5" customHeight="1">
      <c r="A1270" s="18" t="s">
        <v>1514</v>
      </c>
      <c r="B1270" s="17">
        <v>0</v>
      </c>
    </row>
    <row r="1271" spans="1:2" s="7" customFormat="1" ht="16.5" customHeight="1">
      <c r="A1271" s="18" t="s">
        <v>1515</v>
      </c>
      <c r="B1271" s="17">
        <v>0</v>
      </c>
    </row>
    <row r="1272" spans="1:2" s="7" customFormat="1" ht="16.5" customHeight="1">
      <c r="A1272" s="18" t="s">
        <v>1516</v>
      </c>
      <c r="B1272" s="17">
        <v>0</v>
      </c>
    </row>
    <row r="1273" spans="1:2" s="7" customFormat="1" ht="16.5" customHeight="1">
      <c r="A1273" s="18" t="s">
        <v>1517</v>
      </c>
      <c r="B1273" s="17">
        <v>0</v>
      </c>
    </row>
    <row r="1274" spans="1:2" s="7" customFormat="1" ht="16.5" customHeight="1">
      <c r="A1274" s="18" t="s">
        <v>1518</v>
      </c>
      <c r="B1274" s="17">
        <v>0</v>
      </c>
    </row>
    <row r="1275" spans="1:2" s="7" customFormat="1" ht="16.5" customHeight="1">
      <c r="A1275" s="18" t="s">
        <v>1519</v>
      </c>
      <c r="B1275" s="17">
        <v>0</v>
      </c>
    </row>
    <row r="1276" spans="1:2" s="7" customFormat="1" ht="16.5" customHeight="1">
      <c r="A1276" s="18" t="s">
        <v>1520</v>
      </c>
      <c r="B1276" s="17">
        <v>0</v>
      </c>
    </row>
    <row r="1277" spans="1:2" s="7" customFormat="1" ht="16.5" customHeight="1">
      <c r="A1277" s="18" t="s">
        <v>1521</v>
      </c>
      <c r="B1277" s="17">
        <v>0</v>
      </c>
    </row>
    <row r="1278" spans="1:2" s="7" customFormat="1" ht="16.5" customHeight="1">
      <c r="A1278" s="18" t="s">
        <v>1522</v>
      </c>
      <c r="B1278" s="17">
        <v>0</v>
      </c>
    </row>
    <row r="1279" spans="1:2" s="7" customFormat="1" ht="16.5" customHeight="1">
      <c r="A1279" s="16" t="s">
        <v>1523</v>
      </c>
      <c r="B1279" s="17">
        <f>SUM(B1280:B1293)</f>
        <v>112</v>
      </c>
    </row>
    <row r="1280" spans="1:2" s="7" customFormat="1" ht="16.5" customHeight="1">
      <c r="A1280" s="18" t="s">
        <v>548</v>
      </c>
      <c r="B1280" s="17">
        <v>0</v>
      </c>
    </row>
    <row r="1281" spans="1:2" s="7" customFormat="1" ht="16.5" customHeight="1">
      <c r="A1281" s="18" t="s">
        <v>549</v>
      </c>
      <c r="B1281" s="17">
        <v>97</v>
      </c>
    </row>
    <row r="1282" spans="1:2" s="7" customFormat="1" ht="16.5" customHeight="1">
      <c r="A1282" s="18" t="s">
        <v>550</v>
      </c>
      <c r="B1282" s="17">
        <v>0</v>
      </c>
    </row>
    <row r="1283" spans="1:2" s="7" customFormat="1" ht="16.5" customHeight="1">
      <c r="A1283" s="18" t="s">
        <v>1524</v>
      </c>
      <c r="B1283" s="17">
        <v>0</v>
      </c>
    </row>
    <row r="1284" spans="1:2" s="7" customFormat="1" ht="16.5" customHeight="1">
      <c r="A1284" s="18" t="s">
        <v>1525</v>
      </c>
      <c r="B1284" s="17">
        <v>0</v>
      </c>
    </row>
    <row r="1285" spans="1:2" s="7" customFormat="1" ht="16.5" customHeight="1">
      <c r="A1285" s="18" t="s">
        <v>1526</v>
      </c>
      <c r="B1285" s="17">
        <v>0</v>
      </c>
    </row>
    <row r="1286" spans="1:2" s="7" customFormat="1" ht="16.5" customHeight="1">
      <c r="A1286" s="18" t="s">
        <v>1527</v>
      </c>
      <c r="B1286" s="17">
        <v>5</v>
      </c>
    </row>
    <row r="1287" spans="1:2" s="7" customFormat="1" ht="16.5" customHeight="1">
      <c r="A1287" s="18" t="s">
        <v>1528</v>
      </c>
      <c r="B1287" s="17">
        <v>10</v>
      </c>
    </row>
    <row r="1288" spans="1:2" s="7" customFormat="1" ht="16.5" customHeight="1">
      <c r="A1288" s="18" t="s">
        <v>1529</v>
      </c>
      <c r="B1288" s="17">
        <v>0</v>
      </c>
    </row>
    <row r="1289" spans="1:2" s="7" customFormat="1" ht="16.5" customHeight="1">
      <c r="A1289" s="18" t="s">
        <v>1530</v>
      </c>
      <c r="B1289" s="17">
        <v>0</v>
      </c>
    </row>
    <row r="1290" spans="1:2" s="7" customFormat="1" ht="16.5" customHeight="1">
      <c r="A1290" s="18" t="s">
        <v>1531</v>
      </c>
      <c r="B1290" s="17">
        <v>0</v>
      </c>
    </row>
    <row r="1291" spans="1:2" s="7" customFormat="1" ht="16.5" customHeight="1">
      <c r="A1291" s="18" t="s">
        <v>1532</v>
      </c>
      <c r="B1291" s="17">
        <v>0</v>
      </c>
    </row>
    <row r="1292" spans="1:2" s="7" customFormat="1" ht="16.5" customHeight="1">
      <c r="A1292" s="18" t="s">
        <v>1533</v>
      </c>
      <c r="B1292" s="17">
        <v>0</v>
      </c>
    </row>
    <row r="1293" spans="1:2" s="7" customFormat="1" ht="16.5" customHeight="1">
      <c r="A1293" s="18" t="s">
        <v>1534</v>
      </c>
      <c r="B1293" s="17">
        <v>0</v>
      </c>
    </row>
    <row r="1294" spans="1:2" s="7" customFormat="1" ht="16.5" customHeight="1">
      <c r="A1294" s="16" t="s">
        <v>1535</v>
      </c>
      <c r="B1294" s="17">
        <f>B1295</f>
        <v>0</v>
      </c>
    </row>
    <row r="1295" spans="1:2" s="7" customFormat="1" ht="16.5" customHeight="1">
      <c r="A1295" s="18" t="s">
        <v>1536</v>
      </c>
      <c r="B1295" s="17">
        <v>0</v>
      </c>
    </row>
    <row r="1296" spans="1:2" s="7" customFormat="1" ht="16.5" customHeight="1">
      <c r="A1296" s="16" t="s">
        <v>1537</v>
      </c>
      <c r="B1296" s="17">
        <f>SUM(B1297,B1306,B1310)</f>
        <v>32829</v>
      </c>
    </row>
    <row r="1297" spans="1:2" s="7" customFormat="1" ht="16.5" customHeight="1">
      <c r="A1297" s="16" t="s">
        <v>1538</v>
      </c>
      <c r="B1297" s="17">
        <f>SUM(B1298:B1305)</f>
        <v>25120</v>
      </c>
    </row>
    <row r="1298" spans="1:2" s="7" customFormat="1" ht="16.5" customHeight="1">
      <c r="A1298" s="18" t="s">
        <v>1539</v>
      </c>
      <c r="B1298" s="17">
        <v>0</v>
      </c>
    </row>
    <row r="1299" spans="1:2" s="7" customFormat="1" ht="16.5" customHeight="1">
      <c r="A1299" s="18" t="s">
        <v>1540</v>
      </c>
      <c r="B1299" s="17">
        <v>0</v>
      </c>
    </row>
    <row r="1300" spans="1:2" s="7" customFormat="1" ht="16.5" customHeight="1">
      <c r="A1300" s="18" t="s">
        <v>1541</v>
      </c>
      <c r="B1300" s="17">
        <v>5993</v>
      </c>
    </row>
    <row r="1301" spans="1:2" s="7" customFormat="1" ht="16.5" customHeight="1">
      <c r="A1301" s="18" t="s">
        <v>1542</v>
      </c>
      <c r="B1301" s="17">
        <v>0</v>
      </c>
    </row>
    <row r="1302" spans="1:2" s="7" customFormat="1" ht="16.5" customHeight="1">
      <c r="A1302" s="18" t="s">
        <v>1543</v>
      </c>
      <c r="B1302" s="17">
        <v>0</v>
      </c>
    </row>
    <row r="1303" spans="1:2" s="7" customFormat="1" ht="16.5" customHeight="1">
      <c r="A1303" s="18" t="s">
        <v>1544</v>
      </c>
      <c r="B1303" s="17">
        <v>917</v>
      </c>
    </row>
    <row r="1304" spans="1:2" s="7" customFormat="1" ht="16.5" customHeight="1">
      <c r="A1304" s="18" t="s">
        <v>1545</v>
      </c>
      <c r="B1304" s="17">
        <v>396</v>
      </c>
    </row>
    <row r="1305" spans="1:2" s="7" customFormat="1" ht="16.5" customHeight="1">
      <c r="A1305" s="18" t="s">
        <v>1546</v>
      </c>
      <c r="B1305" s="17">
        <v>17814</v>
      </c>
    </row>
    <row r="1306" spans="1:2" s="7" customFormat="1" ht="16.5" customHeight="1">
      <c r="A1306" s="16" t="s">
        <v>1547</v>
      </c>
      <c r="B1306" s="17">
        <f>SUM(B1307:B1309)</f>
        <v>6587</v>
      </c>
    </row>
    <row r="1307" spans="1:2" s="7" customFormat="1" ht="16.5" customHeight="1">
      <c r="A1307" s="18" t="s">
        <v>1548</v>
      </c>
      <c r="B1307" s="17">
        <v>4253</v>
      </c>
    </row>
    <row r="1308" spans="1:2" s="7" customFormat="1" ht="16.5" customHeight="1">
      <c r="A1308" s="18" t="s">
        <v>1549</v>
      </c>
      <c r="B1308" s="17">
        <v>0</v>
      </c>
    </row>
    <row r="1309" spans="1:2" s="7" customFormat="1" ht="16.5" customHeight="1">
      <c r="A1309" s="18" t="s">
        <v>1550</v>
      </c>
      <c r="B1309" s="17">
        <v>2334</v>
      </c>
    </row>
    <row r="1310" spans="1:2" s="7" customFormat="1" ht="16.5" customHeight="1">
      <c r="A1310" s="16" t="s">
        <v>1551</v>
      </c>
      <c r="B1310" s="17">
        <f>SUM(B1311:B1313)</f>
        <v>1122</v>
      </c>
    </row>
    <row r="1311" spans="1:2" s="7" customFormat="1" ht="16.5" customHeight="1">
      <c r="A1311" s="18" t="s">
        <v>1552</v>
      </c>
      <c r="B1311" s="17">
        <v>89</v>
      </c>
    </row>
    <row r="1312" spans="1:2" s="7" customFormat="1" ht="16.5" customHeight="1">
      <c r="A1312" s="18" t="s">
        <v>1553</v>
      </c>
      <c r="B1312" s="17">
        <v>1033</v>
      </c>
    </row>
    <row r="1313" spans="1:2" s="7" customFormat="1" ht="16.5" customHeight="1">
      <c r="A1313" s="18" t="s">
        <v>1554</v>
      </c>
      <c r="B1313" s="17">
        <v>0</v>
      </c>
    </row>
    <row r="1314" spans="1:2" s="7" customFormat="1" ht="16.5" customHeight="1">
      <c r="A1314" s="16" t="s">
        <v>1555</v>
      </c>
      <c r="B1314" s="17">
        <f>SUM(B1315,B1330,B1344,B1349,B1355)</f>
        <v>1354</v>
      </c>
    </row>
    <row r="1315" spans="1:2" s="7" customFormat="1" ht="16.5" customHeight="1">
      <c r="A1315" s="16" t="s">
        <v>1556</v>
      </c>
      <c r="B1315" s="17">
        <f>SUM(B1316:B1329)</f>
        <v>191</v>
      </c>
    </row>
    <row r="1316" spans="1:2" s="7" customFormat="1" ht="16.5" customHeight="1">
      <c r="A1316" s="18" t="s">
        <v>548</v>
      </c>
      <c r="B1316" s="17">
        <v>0</v>
      </c>
    </row>
    <row r="1317" spans="1:2" s="7" customFormat="1" ht="16.5" customHeight="1">
      <c r="A1317" s="18" t="s">
        <v>549</v>
      </c>
      <c r="B1317" s="17">
        <v>0</v>
      </c>
    </row>
    <row r="1318" spans="1:2" s="7" customFormat="1" ht="16.5" customHeight="1">
      <c r="A1318" s="18" t="s">
        <v>550</v>
      </c>
      <c r="B1318" s="17">
        <v>0</v>
      </c>
    </row>
    <row r="1319" spans="1:2" s="7" customFormat="1" ht="16.5" customHeight="1">
      <c r="A1319" s="18" t="s">
        <v>1557</v>
      </c>
      <c r="B1319" s="17">
        <v>0</v>
      </c>
    </row>
    <row r="1320" spans="1:2" s="7" customFormat="1" ht="16.5" customHeight="1">
      <c r="A1320" s="18" t="s">
        <v>1558</v>
      </c>
      <c r="B1320" s="17">
        <v>0</v>
      </c>
    </row>
    <row r="1321" spans="1:2" s="7" customFormat="1" ht="16.5" customHeight="1">
      <c r="A1321" s="18" t="s">
        <v>1559</v>
      </c>
      <c r="B1321" s="17">
        <v>0</v>
      </c>
    </row>
    <row r="1322" spans="1:2" s="7" customFormat="1" ht="16.5" customHeight="1">
      <c r="A1322" s="18" t="s">
        <v>1560</v>
      </c>
      <c r="B1322" s="17">
        <v>0</v>
      </c>
    </row>
    <row r="1323" spans="1:2" s="7" customFormat="1" ht="16.5" customHeight="1">
      <c r="A1323" s="18" t="s">
        <v>1561</v>
      </c>
      <c r="B1323" s="17">
        <v>0</v>
      </c>
    </row>
    <row r="1324" spans="1:2" s="7" customFormat="1" ht="16.5" customHeight="1">
      <c r="A1324" s="18" t="s">
        <v>1562</v>
      </c>
      <c r="B1324" s="17">
        <v>0</v>
      </c>
    </row>
    <row r="1325" spans="1:2" s="7" customFormat="1" ht="16.5" customHeight="1">
      <c r="A1325" s="18" t="s">
        <v>1563</v>
      </c>
      <c r="B1325" s="17">
        <v>0</v>
      </c>
    </row>
    <row r="1326" spans="1:2" s="7" customFormat="1" ht="16.5" customHeight="1">
      <c r="A1326" s="18" t="s">
        <v>1564</v>
      </c>
      <c r="B1326" s="17">
        <v>0</v>
      </c>
    </row>
    <row r="1327" spans="1:2" s="7" customFormat="1" ht="16.5" customHeight="1">
      <c r="A1327" s="18" t="s">
        <v>1565</v>
      </c>
      <c r="B1327" s="17">
        <v>0</v>
      </c>
    </row>
    <row r="1328" spans="1:2" s="7" customFormat="1" ht="16.5" customHeight="1">
      <c r="A1328" s="18" t="s">
        <v>557</v>
      </c>
      <c r="B1328" s="17">
        <v>1</v>
      </c>
    </row>
    <row r="1329" spans="1:2" s="7" customFormat="1" ht="16.5" customHeight="1">
      <c r="A1329" s="18" t="s">
        <v>1566</v>
      </c>
      <c r="B1329" s="17">
        <v>190</v>
      </c>
    </row>
    <row r="1330" spans="1:2" s="7" customFormat="1" ht="16.5" customHeight="1">
      <c r="A1330" s="16" t="s">
        <v>1567</v>
      </c>
      <c r="B1330" s="17">
        <f>SUM(B1331:B1343)</f>
        <v>900</v>
      </c>
    </row>
    <row r="1331" spans="1:2" s="7" customFormat="1" ht="16.5" customHeight="1">
      <c r="A1331" s="18" t="s">
        <v>548</v>
      </c>
      <c r="B1331" s="17">
        <v>0</v>
      </c>
    </row>
    <row r="1332" spans="1:2" s="7" customFormat="1" ht="16.5" customHeight="1">
      <c r="A1332" s="18" t="s">
        <v>549</v>
      </c>
      <c r="B1332" s="17">
        <v>0</v>
      </c>
    </row>
    <row r="1333" spans="1:2" s="7" customFormat="1" ht="16.5" customHeight="1">
      <c r="A1333" s="18" t="s">
        <v>550</v>
      </c>
      <c r="B1333" s="17">
        <v>0</v>
      </c>
    </row>
    <row r="1334" spans="1:2" s="7" customFormat="1" ht="16.5" customHeight="1">
      <c r="A1334" s="18" t="s">
        <v>1568</v>
      </c>
      <c r="B1334" s="17">
        <v>0</v>
      </c>
    </row>
    <row r="1335" spans="1:2" s="7" customFormat="1" ht="16.5" customHeight="1">
      <c r="A1335" s="18" t="s">
        <v>1569</v>
      </c>
      <c r="B1335" s="17">
        <v>101</v>
      </c>
    </row>
    <row r="1336" spans="1:2" s="7" customFormat="1" ht="16.5" customHeight="1">
      <c r="A1336" s="18" t="s">
        <v>1570</v>
      </c>
      <c r="B1336" s="17">
        <v>0</v>
      </c>
    </row>
    <row r="1337" spans="1:2" s="7" customFormat="1" ht="16.5" customHeight="1">
      <c r="A1337" s="18" t="s">
        <v>1571</v>
      </c>
      <c r="B1337" s="17">
        <v>0</v>
      </c>
    </row>
    <row r="1338" spans="1:2" s="7" customFormat="1" ht="16.5" customHeight="1">
      <c r="A1338" s="18" t="s">
        <v>1572</v>
      </c>
      <c r="B1338" s="17">
        <v>0</v>
      </c>
    </row>
    <row r="1339" spans="1:2" s="7" customFormat="1" ht="16.5" customHeight="1">
      <c r="A1339" s="18" t="s">
        <v>1573</v>
      </c>
      <c r="B1339" s="17">
        <v>0</v>
      </c>
    </row>
    <row r="1340" spans="1:2" s="7" customFormat="1" ht="16.5" customHeight="1">
      <c r="A1340" s="18" t="s">
        <v>1574</v>
      </c>
      <c r="B1340" s="17">
        <v>799</v>
      </c>
    </row>
    <row r="1341" spans="1:2" s="7" customFormat="1" ht="16.5" customHeight="1">
      <c r="A1341" s="18" t="s">
        <v>1575</v>
      </c>
      <c r="B1341" s="17">
        <v>0</v>
      </c>
    </row>
    <row r="1342" spans="1:2" s="7" customFormat="1" ht="16.5" customHeight="1">
      <c r="A1342" s="18" t="s">
        <v>557</v>
      </c>
      <c r="B1342" s="17">
        <v>0</v>
      </c>
    </row>
    <row r="1343" spans="1:2" s="7" customFormat="1" ht="16.5" customHeight="1">
      <c r="A1343" s="18" t="s">
        <v>1576</v>
      </c>
      <c r="B1343" s="17">
        <v>0</v>
      </c>
    </row>
    <row r="1344" spans="1:2" s="7" customFormat="1" ht="16.5" customHeight="1">
      <c r="A1344" s="16" t="s">
        <v>1577</v>
      </c>
      <c r="B1344" s="17">
        <f>SUM(B1345:B1348)</f>
        <v>170</v>
      </c>
    </row>
    <row r="1345" spans="1:2" s="7" customFormat="1" ht="16.5" customHeight="1">
      <c r="A1345" s="18" t="s">
        <v>1578</v>
      </c>
      <c r="B1345" s="17">
        <v>0</v>
      </c>
    </row>
    <row r="1346" spans="1:2" s="7" customFormat="1" ht="16.5" customHeight="1">
      <c r="A1346" s="18" t="s">
        <v>1579</v>
      </c>
      <c r="B1346" s="17">
        <v>0</v>
      </c>
    </row>
    <row r="1347" spans="1:2" s="7" customFormat="1" ht="16.5" customHeight="1">
      <c r="A1347" s="18" t="s">
        <v>1580</v>
      </c>
      <c r="B1347" s="17">
        <v>0</v>
      </c>
    </row>
    <row r="1348" spans="1:2" s="7" customFormat="1" ht="16.5" customHeight="1">
      <c r="A1348" s="18" t="s">
        <v>1581</v>
      </c>
      <c r="B1348" s="17">
        <v>170</v>
      </c>
    </row>
    <row r="1349" spans="1:2" s="7" customFormat="1" ht="16.5" customHeight="1">
      <c r="A1349" s="16" t="s">
        <v>1582</v>
      </c>
      <c r="B1349" s="17">
        <f>SUM(B1350:B1354)</f>
        <v>0</v>
      </c>
    </row>
    <row r="1350" spans="1:2" s="7" customFormat="1" ht="16.5" customHeight="1">
      <c r="A1350" s="18" t="s">
        <v>1583</v>
      </c>
      <c r="B1350" s="17">
        <v>0</v>
      </c>
    </row>
    <row r="1351" spans="1:2" s="7" customFormat="1" ht="16.5" customHeight="1">
      <c r="A1351" s="18" t="s">
        <v>1584</v>
      </c>
      <c r="B1351" s="17">
        <v>0</v>
      </c>
    </row>
    <row r="1352" spans="1:2" s="7" customFormat="1" ht="16.5" customHeight="1">
      <c r="A1352" s="18" t="s">
        <v>1585</v>
      </c>
      <c r="B1352" s="17">
        <v>0</v>
      </c>
    </row>
    <row r="1353" spans="1:2" s="7" customFormat="1" ht="16.5" customHeight="1">
      <c r="A1353" s="18" t="s">
        <v>1586</v>
      </c>
      <c r="B1353" s="17">
        <v>0</v>
      </c>
    </row>
    <row r="1354" spans="1:2" s="7" customFormat="1" ht="16.5" customHeight="1">
      <c r="A1354" s="18" t="s">
        <v>1587</v>
      </c>
      <c r="B1354" s="17">
        <v>0</v>
      </c>
    </row>
    <row r="1355" spans="1:2" s="7" customFormat="1" ht="16.5" customHeight="1">
      <c r="A1355" s="16" t="s">
        <v>1588</v>
      </c>
      <c r="B1355" s="17">
        <f>SUM(B1356:B1366)</f>
        <v>93</v>
      </c>
    </row>
    <row r="1356" spans="1:2" s="7" customFormat="1" ht="16.5" customHeight="1">
      <c r="A1356" s="18" t="s">
        <v>1589</v>
      </c>
      <c r="B1356" s="17">
        <v>0</v>
      </c>
    </row>
    <row r="1357" spans="1:2" s="7" customFormat="1" ht="16.5" customHeight="1">
      <c r="A1357" s="18" t="s">
        <v>1590</v>
      </c>
      <c r="B1357" s="17">
        <v>0</v>
      </c>
    </row>
    <row r="1358" spans="1:2" s="7" customFormat="1" ht="16.5" customHeight="1">
      <c r="A1358" s="18" t="s">
        <v>1591</v>
      </c>
      <c r="B1358" s="17">
        <v>0</v>
      </c>
    </row>
    <row r="1359" spans="1:2" s="7" customFormat="1" ht="16.5" customHeight="1">
      <c r="A1359" s="18" t="s">
        <v>1592</v>
      </c>
      <c r="B1359" s="17">
        <v>0</v>
      </c>
    </row>
    <row r="1360" spans="1:2" s="7" customFormat="1" ht="16.5" customHeight="1">
      <c r="A1360" s="18" t="s">
        <v>1593</v>
      </c>
      <c r="B1360" s="17">
        <v>0</v>
      </c>
    </row>
    <row r="1361" spans="1:2" s="7" customFormat="1" ht="16.5" customHeight="1">
      <c r="A1361" s="18" t="s">
        <v>1594</v>
      </c>
      <c r="B1361" s="17">
        <v>0</v>
      </c>
    </row>
    <row r="1362" spans="1:2" s="7" customFormat="1" ht="16.5" customHeight="1">
      <c r="A1362" s="18" t="s">
        <v>1595</v>
      </c>
      <c r="B1362" s="17">
        <v>0</v>
      </c>
    </row>
    <row r="1363" spans="1:2" s="7" customFormat="1" ht="16.5" customHeight="1">
      <c r="A1363" s="18" t="s">
        <v>1596</v>
      </c>
      <c r="B1363" s="17">
        <v>0</v>
      </c>
    </row>
    <row r="1364" spans="1:2" s="7" customFormat="1" ht="16.5" customHeight="1">
      <c r="A1364" s="18" t="s">
        <v>1597</v>
      </c>
      <c r="B1364" s="17">
        <v>0</v>
      </c>
    </row>
    <row r="1365" spans="1:2" s="7" customFormat="1" ht="16.5" customHeight="1">
      <c r="A1365" s="18" t="s">
        <v>1598</v>
      </c>
      <c r="B1365" s="17">
        <v>0</v>
      </c>
    </row>
    <row r="1366" spans="1:2" s="7" customFormat="1" ht="16.5" customHeight="1">
      <c r="A1366" s="18" t="s">
        <v>1599</v>
      </c>
      <c r="B1366" s="17">
        <v>93</v>
      </c>
    </row>
    <row r="1367" spans="1:2" s="7" customFormat="1" ht="16.5" customHeight="1">
      <c r="A1367" s="16" t="s">
        <v>1600</v>
      </c>
      <c r="B1367" s="17">
        <f>B1368</f>
        <v>-175</v>
      </c>
    </row>
    <row r="1368" spans="1:2" s="7" customFormat="1" ht="16.5" customHeight="1">
      <c r="A1368" s="16" t="s">
        <v>1601</v>
      </c>
      <c r="B1368" s="17">
        <f>B1369</f>
        <v>-175</v>
      </c>
    </row>
    <row r="1369" spans="1:2" s="7" customFormat="1" ht="16.5" customHeight="1">
      <c r="A1369" s="18" t="s">
        <v>1602</v>
      </c>
      <c r="B1369" s="17">
        <v>-175</v>
      </c>
    </row>
    <row r="1370" spans="1:2" s="7" customFormat="1" ht="16.5" customHeight="1">
      <c r="A1370" s="16" t="s">
        <v>1603</v>
      </c>
      <c r="B1370" s="17">
        <f>SUM(B1371,B1372,B1373)</f>
        <v>14105</v>
      </c>
    </row>
    <row r="1371" spans="1:2" s="7" customFormat="1" ht="16.5" customHeight="1">
      <c r="A1371" s="16" t="s">
        <v>2881</v>
      </c>
      <c r="B1371" s="17">
        <v>0</v>
      </c>
    </row>
    <row r="1372" spans="1:2" s="7" customFormat="1" ht="16.5" customHeight="1">
      <c r="A1372" s="16" t="s">
        <v>2882</v>
      </c>
      <c r="B1372" s="17">
        <v>0</v>
      </c>
    </row>
    <row r="1373" spans="1:2" s="7" customFormat="1" ht="16.5" customHeight="1">
      <c r="A1373" s="16" t="s">
        <v>1604</v>
      </c>
      <c r="B1373" s="17">
        <f>SUM(B1374:B1377)</f>
        <v>14105</v>
      </c>
    </row>
    <row r="1374" spans="1:2" s="7" customFormat="1" ht="16.5" customHeight="1">
      <c r="A1374" s="18" t="s">
        <v>1605</v>
      </c>
      <c r="B1374" s="17">
        <v>14105</v>
      </c>
    </row>
    <row r="1375" spans="1:2" s="7" customFormat="1" ht="16.5" customHeight="1">
      <c r="A1375" s="18" t="s">
        <v>1606</v>
      </c>
      <c r="B1375" s="17">
        <v>0</v>
      </c>
    </row>
    <row r="1376" spans="1:2" s="7" customFormat="1" ht="16.5" customHeight="1">
      <c r="A1376" s="18" t="s">
        <v>1607</v>
      </c>
      <c r="B1376" s="17">
        <v>0</v>
      </c>
    </row>
    <row r="1377" spans="1:2" s="7" customFormat="1" ht="16.5" customHeight="1">
      <c r="A1377" s="18" t="s">
        <v>1608</v>
      </c>
      <c r="B1377" s="17">
        <v>0</v>
      </c>
    </row>
    <row r="1378" spans="1:2" s="7" customFormat="1" ht="17.25" customHeight="1">
      <c r="A1378" s="16" t="s">
        <v>1609</v>
      </c>
      <c r="B1378" s="17">
        <f>B1379+B1380+B1381</f>
        <v>0</v>
      </c>
    </row>
    <row r="1379" spans="1:2" s="7" customFormat="1" ht="16.5" customHeight="1">
      <c r="A1379" s="16" t="s">
        <v>2883</v>
      </c>
      <c r="B1379" s="17">
        <v>0</v>
      </c>
    </row>
    <row r="1380" spans="1:2" s="7" customFormat="1" ht="16.5" customHeight="1">
      <c r="A1380" s="16" t="s">
        <v>2884</v>
      </c>
      <c r="B1380" s="17">
        <v>0</v>
      </c>
    </row>
    <row r="1381" spans="1:2" ht="14.25">
      <c r="A1381" s="16" t="s">
        <v>1610</v>
      </c>
      <c r="B1381" s="17">
        <v>0</v>
      </c>
    </row>
    <row r="1382" spans="1:2" ht="14.25">
      <c r="A1382" s="15" t="s">
        <v>1611</v>
      </c>
      <c r="B1382" s="19">
        <v>404770</v>
      </c>
    </row>
  </sheetData>
  <sheetProtection/>
  <mergeCells count="2">
    <mergeCell ref="A1:B1"/>
    <mergeCell ref="A2:B2"/>
  </mergeCells>
  <printOptions/>
  <pageMargins left="1.1023622047244095" right="0.31496062992125984" top="0.984251968503937" bottom="0.5905511811023623" header="0.3937007874015748" footer="0.3937007874015748"/>
  <pageSetup firstPageNumber="73" useFirstPageNumber="1" horizontalDpi="600" verticalDpi="600" orientation="portrait" pageOrder="overThenDown" paperSize="12" r:id="rId1"/>
  <headerFooter alignWithMargins="0">
    <oddFooter>&amp;C &amp;P</oddFooter>
  </headerFooter>
</worksheet>
</file>

<file path=xl/worksheets/sheet6.xml><?xml version="1.0" encoding="utf-8"?>
<worksheet xmlns="http://schemas.openxmlformats.org/spreadsheetml/2006/main" xmlns:r="http://schemas.openxmlformats.org/officeDocument/2006/relationships">
  <dimension ref="A1:C107"/>
  <sheetViews>
    <sheetView showGridLines="0" showZeros="0" zoomScalePageLayoutView="0" workbookViewId="0" topLeftCell="A1">
      <selection activeCell="A1" sqref="A1:IV16384"/>
    </sheetView>
  </sheetViews>
  <sheetFormatPr defaultColWidth="27.57421875" defaultRowHeight="15"/>
  <cols>
    <col min="1" max="1" width="17.8515625" style="24" customWidth="1"/>
    <col min="2" max="2" width="43.57421875" style="24" customWidth="1"/>
    <col min="3" max="3" width="26.7109375" style="24" customWidth="1"/>
    <col min="4" max="254" width="9.140625" style="31" customWidth="1"/>
    <col min="255" max="255" width="8.7109375" style="31" customWidth="1"/>
    <col min="256" max="16384" width="27.421875" style="31" customWidth="1"/>
  </cols>
  <sheetData>
    <row r="1" spans="1:3" s="24" customFormat="1" ht="35.25" customHeight="1">
      <c r="A1" s="47" t="s">
        <v>2886</v>
      </c>
      <c r="B1" s="51"/>
      <c r="C1" s="51"/>
    </row>
    <row r="2" spans="1:3" s="24" customFormat="1" ht="16.5" customHeight="1">
      <c r="A2" s="48" t="s">
        <v>1612</v>
      </c>
      <c r="B2" s="48"/>
      <c r="C2" s="48"/>
    </row>
    <row r="3" spans="1:3" s="24" customFormat="1" ht="16.5" customHeight="1">
      <c r="A3" s="52" t="s">
        <v>1613</v>
      </c>
      <c r="B3" s="52" t="s">
        <v>1614</v>
      </c>
      <c r="C3" s="52" t="s">
        <v>2648</v>
      </c>
    </row>
    <row r="4" spans="1:3" s="24" customFormat="1" ht="11.25" customHeight="1">
      <c r="A4" s="52"/>
      <c r="B4" s="52"/>
      <c r="C4" s="52"/>
    </row>
    <row r="5" spans="1:3" s="24" customFormat="1" ht="15.75" customHeight="1">
      <c r="A5" s="53"/>
      <c r="B5" s="53"/>
      <c r="C5" s="53"/>
    </row>
    <row r="6" spans="1:3" s="24" customFormat="1" ht="16.5" customHeight="1">
      <c r="A6" s="27">
        <v>501</v>
      </c>
      <c r="B6" s="32" t="s">
        <v>2887</v>
      </c>
      <c r="C6" s="29">
        <v>58128</v>
      </c>
    </row>
    <row r="7" spans="1:3" s="24" customFormat="1" ht="16.5" customHeight="1">
      <c r="A7" s="27">
        <v>50101</v>
      </c>
      <c r="B7" s="27" t="s">
        <v>2888</v>
      </c>
      <c r="C7" s="29">
        <v>39530</v>
      </c>
    </row>
    <row r="8" spans="1:3" s="24" customFormat="1" ht="16.5" customHeight="1">
      <c r="A8" s="27">
        <v>50102</v>
      </c>
      <c r="B8" s="27" t="s">
        <v>2889</v>
      </c>
      <c r="C8" s="29">
        <v>10749</v>
      </c>
    </row>
    <row r="9" spans="1:3" s="24" customFormat="1" ht="16.5" customHeight="1">
      <c r="A9" s="27">
        <v>50103</v>
      </c>
      <c r="B9" s="27" t="s">
        <v>1627</v>
      </c>
      <c r="C9" s="29">
        <v>2633</v>
      </c>
    </row>
    <row r="10" spans="1:3" s="24" customFormat="1" ht="16.5" customHeight="1">
      <c r="A10" s="27">
        <v>50199</v>
      </c>
      <c r="B10" s="27" t="s">
        <v>1617</v>
      </c>
      <c r="C10" s="29">
        <v>5216</v>
      </c>
    </row>
    <row r="11" spans="1:3" s="24" customFormat="1" ht="16.5" customHeight="1">
      <c r="A11" s="27">
        <v>502</v>
      </c>
      <c r="B11" s="32" t="s">
        <v>2890</v>
      </c>
      <c r="C11" s="29">
        <v>5575</v>
      </c>
    </row>
    <row r="12" spans="1:3" s="24" customFormat="1" ht="16.5" customHeight="1">
      <c r="A12" s="27">
        <v>50201</v>
      </c>
      <c r="B12" s="27" t="s">
        <v>2891</v>
      </c>
      <c r="C12" s="29">
        <v>4726</v>
      </c>
    </row>
    <row r="13" spans="1:3" s="24" customFormat="1" ht="15" customHeight="1">
      <c r="A13" s="27">
        <v>50202</v>
      </c>
      <c r="B13" s="27" t="s">
        <v>1619</v>
      </c>
      <c r="C13" s="29">
        <v>3</v>
      </c>
    </row>
    <row r="14" spans="1:3" s="24" customFormat="1" ht="15" customHeight="1">
      <c r="A14" s="27">
        <v>50203</v>
      </c>
      <c r="B14" s="27" t="s">
        <v>1620</v>
      </c>
      <c r="C14" s="29">
        <v>65</v>
      </c>
    </row>
    <row r="15" spans="1:3" s="24" customFormat="1" ht="16.5" customHeight="1">
      <c r="A15" s="27">
        <v>50204</v>
      </c>
      <c r="B15" s="27" t="s">
        <v>2892</v>
      </c>
      <c r="C15" s="29">
        <v>1</v>
      </c>
    </row>
    <row r="16" spans="1:3" s="24" customFormat="1" ht="16.5" customHeight="1">
      <c r="A16" s="27">
        <v>50205</v>
      </c>
      <c r="B16" s="27" t="s">
        <v>1622</v>
      </c>
      <c r="C16" s="29">
        <v>173</v>
      </c>
    </row>
    <row r="17" spans="1:3" s="24" customFormat="1" ht="16.5" customHeight="1">
      <c r="A17" s="27">
        <v>50206</v>
      </c>
      <c r="B17" s="27" t="s">
        <v>1621</v>
      </c>
      <c r="C17" s="29">
        <v>82</v>
      </c>
    </row>
    <row r="18" spans="1:3" s="24" customFormat="1" ht="16.5" customHeight="1">
      <c r="A18" s="27">
        <v>50207</v>
      </c>
      <c r="B18" s="27" t="s">
        <v>2893</v>
      </c>
      <c r="C18" s="29">
        <v>13</v>
      </c>
    </row>
    <row r="19" spans="1:3" s="24" customFormat="1" ht="16.5" customHeight="1">
      <c r="A19" s="27">
        <v>50208</v>
      </c>
      <c r="B19" s="27" t="s">
        <v>1623</v>
      </c>
      <c r="C19" s="29">
        <v>214</v>
      </c>
    </row>
    <row r="20" spans="1:3" s="24" customFormat="1" ht="16.5" customHeight="1">
      <c r="A20" s="27">
        <v>50209</v>
      </c>
      <c r="B20" s="27" t="s">
        <v>1618</v>
      </c>
      <c r="C20" s="29">
        <v>62</v>
      </c>
    </row>
    <row r="21" spans="1:3" s="24" customFormat="1" ht="16.5" customHeight="1">
      <c r="A21" s="27">
        <v>50299</v>
      </c>
      <c r="B21" s="27" t="s">
        <v>1624</v>
      </c>
      <c r="C21" s="29">
        <v>236</v>
      </c>
    </row>
    <row r="22" spans="1:3" s="24" customFormat="1" ht="16.5" customHeight="1">
      <c r="A22" s="27">
        <v>503</v>
      </c>
      <c r="B22" s="32" t="s">
        <v>2894</v>
      </c>
      <c r="C22" s="29">
        <v>206</v>
      </c>
    </row>
    <row r="23" spans="1:3" s="24" customFormat="1" ht="16.5" customHeight="1">
      <c r="A23" s="27">
        <v>50301</v>
      </c>
      <c r="B23" s="27" t="s">
        <v>1632</v>
      </c>
      <c r="C23" s="29">
        <v>0</v>
      </c>
    </row>
    <row r="24" spans="1:3" s="24" customFormat="1" ht="16.5" customHeight="1">
      <c r="A24" s="27">
        <v>50302</v>
      </c>
      <c r="B24" s="27" t="s">
        <v>1635</v>
      </c>
      <c r="C24" s="29">
        <v>0</v>
      </c>
    </row>
    <row r="25" spans="1:3" s="24" customFormat="1" ht="16.5" customHeight="1">
      <c r="A25" s="27">
        <v>50303</v>
      </c>
      <c r="B25" s="27" t="s">
        <v>1639</v>
      </c>
      <c r="C25" s="29">
        <v>48</v>
      </c>
    </row>
    <row r="26" spans="1:3" s="24" customFormat="1" ht="16.5" customHeight="1">
      <c r="A26" s="27">
        <v>50305</v>
      </c>
      <c r="B26" s="27" t="s">
        <v>2895</v>
      </c>
      <c r="C26" s="29">
        <v>0</v>
      </c>
    </row>
    <row r="27" spans="1:3" s="24" customFormat="1" ht="16.5" customHeight="1">
      <c r="A27" s="27">
        <v>50306</v>
      </c>
      <c r="B27" s="27" t="s">
        <v>2896</v>
      </c>
      <c r="C27" s="29">
        <v>152</v>
      </c>
    </row>
    <row r="28" spans="1:3" s="24" customFormat="1" ht="16.5" customHeight="1">
      <c r="A28" s="27">
        <v>50307</v>
      </c>
      <c r="B28" s="27" t="s">
        <v>1636</v>
      </c>
      <c r="C28" s="29">
        <v>0</v>
      </c>
    </row>
    <row r="29" spans="1:3" s="24" customFormat="1" ht="16.5" customHeight="1">
      <c r="A29" s="27">
        <v>50399</v>
      </c>
      <c r="B29" s="27" t="s">
        <v>1648</v>
      </c>
      <c r="C29" s="29">
        <v>6</v>
      </c>
    </row>
    <row r="30" spans="1:3" s="24" customFormat="1" ht="16.5" customHeight="1">
      <c r="A30" s="27">
        <v>504</v>
      </c>
      <c r="B30" s="32" t="s">
        <v>2897</v>
      </c>
      <c r="C30" s="29">
        <v>0</v>
      </c>
    </row>
    <row r="31" spans="1:3" s="24" customFormat="1" ht="16.5" customHeight="1">
      <c r="A31" s="27">
        <v>50401</v>
      </c>
      <c r="B31" s="27" t="s">
        <v>1632</v>
      </c>
      <c r="C31" s="29">
        <v>0</v>
      </c>
    </row>
    <row r="32" spans="1:3" s="24" customFormat="1" ht="16.5" customHeight="1">
      <c r="A32" s="27">
        <v>50402</v>
      </c>
      <c r="B32" s="27" t="s">
        <v>1635</v>
      </c>
      <c r="C32" s="29">
        <v>0</v>
      </c>
    </row>
    <row r="33" spans="1:3" s="24" customFormat="1" ht="16.5" customHeight="1">
      <c r="A33" s="27">
        <v>50403</v>
      </c>
      <c r="B33" s="27" t="s">
        <v>1639</v>
      </c>
      <c r="C33" s="29">
        <v>0</v>
      </c>
    </row>
    <row r="34" spans="1:3" s="24" customFormat="1" ht="16.5" customHeight="1">
      <c r="A34" s="27">
        <v>50404</v>
      </c>
      <c r="B34" s="27" t="s">
        <v>2896</v>
      </c>
      <c r="C34" s="29">
        <v>0</v>
      </c>
    </row>
    <row r="35" spans="1:3" s="24" customFormat="1" ht="16.5" customHeight="1">
      <c r="A35" s="27">
        <v>50405</v>
      </c>
      <c r="B35" s="27" t="s">
        <v>1636</v>
      </c>
      <c r="C35" s="29">
        <v>0</v>
      </c>
    </row>
    <row r="36" spans="1:3" s="24" customFormat="1" ht="16.5" customHeight="1">
      <c r="A36" s="27">
        <v>50499</v>
      </c>
      <c r="B36" s="27" t="s">
        <v>1648</v>
      </c>
      <c r="C36" s="29">
        <v>0</v>
      </c>
    </row>
    <row r="37" spans="1:3" s="24" customFormat="1" ht="16.5" customHeight="1">
      <c r="A37" s="27">
        <v>505</v>
      </c>
      <c r="B37" s="32" t="s">
        <v>2898</v>
      </c>
      <c r="C37" s="29">
        <v>17366</v>
      </c>
    </row>
    <row r="38" spans="1:3" s="24" customFormat="1" ht="16.5" customHeight="1">
      <c r="A38" s="27">
        <v>50501</v>
      </c>
      <c r="B38" s="27" t="s">
        <v>2899</v>
      </c>
      <c r="C38" s="29">
        <v>14991</v>
      </c>
    </row>
    <row r="39" spans="1:3" s="24" customFormat="1" ht="16.5" customHeight="1">
      <c r="A39" s="27">
        <v>50502</v>
      </c>
      <c r="B39" s="27" t="s">
        <v>2900</v>
      </c>
      <c r="C39" s="29">
        <v>2373</v>
      </c>
    </row>
    <row r="40" spans="1:3" s="24" customFormat="1" ht="16.5" customHeight="1">
      <c r="A40" s="27">
        <v>50599</v>
      </c>
      <c r="B40" s="27" t="s">
        <v>2901</v>
      </c>
      <c r="C40" s="29">
        <v>2</v>
      </c>
    </row>
    <row r="41" spans="1:3" s="24" customFormat="1" ht="16.5" customHeight="1">
      <c r="A41" s="27">
        <v>506</v>
      </c>
      <c r="B41" s="32" t="s">
        <v>2902</v>
      </c>
      <c r="C41" s="29">
        <v>25</v>
      </c>
    </row>
    <row r="42" spans="1:3" s="24" customFormat="1" ht="16.5" customHeight="1">
      <c r="A42" s="27">
        <v>50601</v>
      </c>
      <c r="B42" s="27" t="s">
        <v>2903</v>
      </c>
      <c r="C42" s="29">
        <v>25</v>
      </c>
    </row>
    <row r="43" spans="1:3" s="24" customFormat="1" ht="16.5" customHeight="1">
      <c r="A43" s="27">
        <v>50602</v>
      </c>
      <c r="B43" s="27" t="s">
        <v>2904</v>
      </c>
      <c r="C43" s="29">
        <v>0</v>
      </c>
    </row>
    <row r="44" spans="1:3" s="24" customFormat="1" ht="16.5" customHeight="1">
      <c r="A44" s="27">
        <v>507</v>
      </c>
      <c r="B44" s="32" t="s">
        <v>2905</v>
      </c>
      <c r="C44" s="29">
        <v>0</v>
      </c>
    </row>
    <row r="45" spans="1:3" s="24" customFormat="1" ht="16.5" customHeight="1">
      <c r="A45" s="27">
        <v>50701</v>
      </c>
      <c r="B45" s="27" t="s">
        <v>2906</v>
      </c>
      <c r="C45" s="29">
        <v>0</v>
      </c>
    </row>
    <row r="46" spans="1:3" s="24" customFormat="1" ht="16.5" customHeight="1">
      <c r="A46" s="27">
        <v>50702</v>
      </c>
      <c r="B46" s="27" t="s">
        <v>2907</v>
      </c>
      <c r="C46" s="29">
        <v>0</v>
      </c>
    </row>
    <row r="47" spans="1:3" s="24" customFormat="1" ht="16.5" customHeight="1">
      <c r="A47" s="27">
        <v>50799</v>
      </c>
      <c r="B47" s="27" t="s">
        <v>2908</v>
      </c>
      <c r="C47" s="29">
        <v>0</v>
      </c>
    </row>
    <row r="48" spans="1:3" s="24" customFormat="1" ht="16.5" customHeight="1">
      <c r="A48" s="27">
        <v>508</v>
      </c>
      <c r="B48" s="32" t="s">
        <v>2909</v>
      </c>
      <c r="C48" s="29">
        <v>0</v>
      </c>
    </row>
    <row r="49" spans="1:3" s="24" customFormat="1" ht="16.5" customHeight="1">
      <c r="A49" s="27">
        <v>50801</v>
      </c>
      <c r="B49" s="27" t="s">
        <v>2910</v>
      </c>
      <c r="C49" s="29">
        <v>0</v>
      </c>
    </row>
    <row r="50" spans="1:3" s="24" customFormat="1" ht="16.5" customHeight="1">
      <c r="A50" s="27">
        <v>50802</v>
      </c>
      <c r="B50" s="27" t="s">
        <v>2911</v>
      </c>
      <c r="C50" s="29">
        <v>0</v>
      </c>
    </row>
    <row r="51" spans="1:3" s="24" customFormat="1" ht="16.5" customHeight="1">
      <c r="A51" s="27">
        <v>509</v>
      </c>
      <c r="B51" s="32" t="s">
        <v>1625</v>
      </c>
      <c r="C51" s="29">
        <v>5198</v>
      </c>
    </row>
    <row r="52" spans="1:3" s="24" customFormat="1" ht="16.5" customHeight="1">
      <c r="A52" s="27">
        <v>50901</v>
      </c>
      <c r="B52" s="27" t="s">
        <v>2912</v>
      </c>
      <c r="C52" s="29">
        <v>141</v>
      </c>
    </row>
    <row r="53" spans="1:3" s="24" customFormat="1" ht="16.5" customHeight="1">
      <c r="A53" s="27">
        <v>50902</v>
      </c>
      <c r="B53" s="27" t="s">
        <v>1626</v>
      </c>
      <c r="C53" s="29">
        <v>0</v>
      </c>
    </row>
    <row r="54" spans="1:3" s="24" customFormat="1" ht="16.5" customHeight="1">
      <c r="A54" s="27">
        <v>50903</v>
      </c>
      <c r="B54" s="27" t="s">
        <v>2913</v>
      </c>
      <c r="C54" s="29">
        <v>0</v>
      </c>
    </row>
    <row r="55" spans="1:3" s="24" customFormat="1" ht="16.5" customHeight="1">
      <c r="A55" s="27">
        <v>50905</v>
      </c>
      <c r="B55" s="27" t="s">
        <v>2914</v>
      </c>
      <c r="C55" s="29">
        <v>514</v>
      </c>
    </row>
    <row r="56" spans="1:3" s="24" customFormat="1" ht="16.5" customHeight="1">
      <c r="A56" s="27">
        <v>50999</v>
      </c>
      <c r="B56" s="27" t="s">
        <v>2915</v>
      </c>
      <c r="C56" s="29">
        <v>4543</v>
      </c>
    </row>
    <row r="57" spans="1:3" s="24" customFormat="1" ht="16.5" customHeight="1">
      <c r="A57" s="27">
        <v>510</v>
      </c>
      <c r="B57" s="32" t="s">
        <v>2916</v>
      </c>
      <c r="C57" s="29">
        <v>0</v>
      </c>
    </row>
    <row r="58" spans="1:3" s="24" customFormat="1" ht="15" customHeight="1">
      <c r="A58" s="27">
        <v>51002</v>
      </c>
      <c r="B58" s="27" t="s">
        <v>1653</v>
      </c>
      <c r="C58" s="29">
        <v>0</v>
      </c>
    </row>
    <row r="59" spans="1:3" s="24" customFormat="1" ht="15" customHeight="1">
      <c r="A59" s="27">
        <v>51003</v>
      </c>
      <c r="B59" s="27" t="s">
        <v>1652</v>
      </c>
      <c r="C59" s="29">
        <v>0</v>
      </c>
    </row>
    <row r="60" spans="1:3" s="24" customFormat="1" ht="16.5" customHeight="1">
      <c r="A60" s="27">
        <v>511</v>
      </c>
      <c r="B60" s="32" t="s">
        <v>2917</v>
      </c>
      <c r="C60" s="29">
        <v>0</v>
      </c>
    </row>
    <row r="61" spans="1:3" s="24" customFormat="1" ht="16.5" customHeight="1">
      <c r="A61" s="27">
        <v>51101</v>
      </c>
      <c r="B61" s="27" t="s">
        <v>1629</v>
      </c>
      <c r="C61" s="29">
        <v>0</v>
      </c>
    </row>
    <row r="62" spans="1:3" s="24" customFormat="1" ht="16.5" customHeight="1">
      <c r="A62" s="27">
        <v>51102</v>
      </c>
      <c r="B62" s="27" t="s">
        <v>1630</v>
      </c>
      <c r="C62" s="29">
        <v>0</v>
      </c>
    </row>
    <row r="63" spans="1:3" s="24" customFormat="1" ht="16.5" customHeight="1">
      <c r="A63" s="27">
        <v>51103</v>
      </c>
      <c r="B63" s="27" t="s">
        <v>2918</v>
      </c>
      <c r="C63" s="29">
        <v>0</v>
      </c>
    </row>
    <row r="64" spans="1:3" s="24" customFormat="1" ht="16.5" customHeight="1">
      <c r="A64" s="27">
        <v>51104</v>
      </c>
      <c r="B64" s="27" t="s">
        <v>2919</v>
      </c>
      <c r="C64" s="29">
        <v>0</v>
      </c>
    </row>
    <row r="65" spans="1:3" s="24" customFormat="1" ht="16.5" customHeight="1">
      <c r="A65" s="27">
        <v>599</v>
      </c>
      <c r="B65" s="32" t="s">
        <v>1649</v>
      </c>
      <c r="C65" s="29">
        <v>0</v>
      </c>
    </row>
    <row r="66" spans="1:3" s="24" customFormat="1" ht="16.5" customHeight="1">
      <c r="A66" s="27">
        <v>59906</v>
      </c>
      <c r="B66" s="27" t="s">
        <v>1654</v>
      </c>
      <c r="C66" s="29">
        <v>0</v>
      </c>
    </row>
    <row r="67" spans="1:3" s="24" customFormat="1" ht="16.5" customHeight="1">
      <c r="A67" s="27">
        <v>59907</v>
      </c>
      <c r="B67" s="27" t="s">
        <v>2920</v>
      </c>
      <c r="C67" s="29">
        <v>0</v>
      </c>
    </row>
    <row r="68" spans="1:3" s="24" customFormat="1" ht="16.5" customHeight="1">
      <c r="A68" s="27">
        <v>59908</v>
      </c>
      <c r="B68" s="27" t="s">
        <v>2921</v>
      </c>
      <c r="C68" s="29">
        <v>0</v>
      </c>
    </row>
    <row r="69" spans="1:3" s="24" customFormat="1" ht="16.5" customHeight="1">
      <c r="A69" s="27">
        <v>59999</v>
      </c>
      <c r="B69" s="27" t="s">
        <v>1476</v>
      </c>
      <c r="C69" s="29">
        <v>0</v>
      </c>
    </row>
    <row r="70" spans="1:3" s="24" customFormat="1" ht="16.5" customHeight="1">
      <c r="A70" s="30">
        <v>30701</v>
      </c>
      <c r="B70" s="33" t="s">
        <v>1629</v>
      </c>
      <c r="C70" s="28">
        <v>0</v>
      </c>
    </row>
    <row r="71" spans="1:3" s="24" customFormat="1" ht="16.5" customHeight="1">
      <c r="A71" s="30">
        <v>30707</v>
      </c>
      <c r="B71" s="33" t="s">
        <v>1630</v>
      </c>
      <c r="C71" s="28">
        <v>0</v>
      </c>
    </row>
    <row r="72" spans="1:3" s="24" customFormat="1" ht="16.5" customHeight="1">
      <c r="A72" s="30">
        <v>309</v>
      </c>
      <c r="B72" s="33" t="s">
        <v>1631</v>
      </c>
      <c r="C72" s="28">
        <v>0</v>
      </c>
    </row>
    <row r="73" spans="1:3" s="24" customFormat="1" ht="16.5" customHeight="1">
      <c r="A73" s="30">
        <v>30901</v>
      </c>
      <c r="B73" s="33" t="s">
        <v>1632</v>
      </c>
      <c r="C73" s="28">
        <v>0</v>
      </c>
    </row>
    <row r="74" spans="1:3" s="24" customFormat="1" ht="16.5" customHeight="1">
      <c r="A74" s="30">
        <v>30902</v>
      </c>
      <c r="B74" s="33" t="s">
        <v>1633</v>
      </c>
      <c r="C74" s="28">
        <v>0</v>
      </c>
    </row>
    <row r="75" spans="1:3" s="24" customFormat="1" ht="16.5" customHeight="1">
      <c r="A75" s="30">
        <v>30903</v>
      </c>
      <c r="B75" s="33" t="s">
        <v>1634</v>
      </c>
      <c r="C75" s="28">
        <v>0</v>
      </c>
    </row>
    <row r="76" spans="1:3" s="24" customFormat="1" ht="16.5" customHeight="1">
      <c r="A76" s="30">
        <v>30905</v>
      </c>
      <c r="B76" s="33" t="s">
        <v>1635</v>
      </c>
      <c r="C76" s="28">
        <v>0</v>
      </c>
    </row>
    <row r="77" spans="1:3" s="24" customFormat="1" ht="16.5" customHeight="1">
      <c r="A77" s="30">
        <v>30906</v>
      </c>
      <c r="B77" s="33" t="s">
        <v>1636</v>
      </c>
      <c r="C77" s="28">
        <v>0</v>
      </c>
    </row>
    <row r="78" spans="1:3" s="24" customFormat="1" ht="16.5" customHeight="1">
      <c r="A78" s="30">
        <v>30907</v>
      </c>
      <c r="B78" s="33" t="s">
        <v>1637</v>
      </c>
      <c r="C78" s="28">
        <v>0</v>
      </c>
    </row>
    <row r="79" spans="1:3" s="24" customFormat="1" ht="16.5" customHeight="1">
      <c r="A79" s="30">
        <v>30908</v>
      </c>
      <c r="B79" s="33" t="s">
        <v>1638</v>
      </c>
      <c r="C79" s="28">
        <v>0</v>
      </c>
    </row>
    <row r="80" spans="1:3" s="24" customFormat="1" ht="16.5" customHeight="1">
      <c r="A80" s="30">
        <v>30913</v>
      </c>
      <c r="B80" s="33" t="s">
        <v>1639</v>
      </c>
      <c r="C80" s="28">
        <v>0</v>
      </c>
    </row>
    <row r="81" spans="1:3" s="24" customFormat="1" ht="16.5" customHeight="1">
      <c r="A81" s="30">
        <v>30919</v>
      </c>
      <c r="B81" s="33" t="s">
        <v>1640</v>
      </c>
      <c r="C81" s="28">
        <v>0</v>
      </c>
    </row>
    <row r="82" spans="1:3" s="24" customFormat="1" ht="16.5" customHeight="1">
      <c r="A82" s="30">
        <v>30999</v>
      </c>
      <c r="B82" s="33" t="s">
        <v>1641</v>
      </c>
      <c r="C82" s="28">
        <v>0</v>
      </c>
    </row>
    <row r="83" spans="1:3" s="24" customFormat="1" ht="16.5" customHeight="1">
      <c r="A83" s="30">
        <v>310</v>
      </c>
      <c r="B83" s="33" t="s">
        <v>1642</v>
      </c>
      <c r="C83" s="28">
        <v>1123</v>
      </c>
    </row>
    <row r="84" spans="1:3" s="24" customFormat="1" ht="16.5" customHeight="1">
      <c r="A84" s="30">
        <v>31001</v>
      </c>
      <c r="B84" s="33" t="s">
        <v>1632</v>
      </c>
      <c r="C84" s="28">
        <v>0</v>
      </c>
    </row>
    <row r="85" spans="1:3" s="24" customFormat="1" ht="16.5" customHeight="1">
      <c r="A85" s="30">
        <v>31002</v>
      </c>
      <c r="B85" s="33" t="s">
        <v>1633</v>
      </c>
      <c r="C85" s="28">
        <v>301</v>
      </c>
    </row>
    <row r="86" spans="1:3" s="24" customFormat="1" ht="16.5" customHeight="1">
      <c r="A86" s="30">
        <v>31003</v>
      </c>
      <c r="B86" s="33" t="s">
        <v>1634</v>
      </c>
      <c r="C86" s="28">
        <v>689</v>
      </c>
    </row>
    <row r="87" spans="1:3" s="24" customFormat="1" ht="16.5" customHeight="1">
      <c r="A87" s="30">
        <v>31005</v>
      </c>
      <c r="B87" s="33" t="s">
        <v>1635</v>
      </c>
      <c r="C87" s="28">
        <v>0</v>
      </c>
    </row>
    <row r="88" spans="1:3" s="24" customFormat="1" ht="16.5" customHeight="1">
      <c r="A88" s="30">
        <v>31006</v>
      </c>
      <c r="B88" s="33" t="s">
        <v>1636</v>
      </c>
      <c r="C88" s="28">
        <v>0</v>
      </c>
    </row>
    <row r="89" spans="1:3" s="24" customFormat="1" ht="16.5" customHeight="1">
      <c r="A89" s="30">
        <v>31007</v>
      </c>
      <c r="B89" s="33" t="s">
        <v>1637</v>
      </c>
      <c r="C89" s="28">
        <v>49</v>
      </c>
    </row>
    <row r="90" spans="1:3" s="24" customFormat="1" ht="16.5" customHeight="1">
      <c r="A90" s="30">
        <v>31008</v>
      </c>
      <c r="B90" s="33" t="s">
        <v>1638</v>
      </c>
      <c r="C90" s="28">
        <v>0</v>
      </c>
    </row>
    <row r="91" spans="1:3" s="24" customFormat="1" ht="16.5" customHeight="1">
      <c r="A91" s="30">
        <v>31009</v>
      </c>
      <c r="B91" s="33" t="s">
        <v>1643</v>
      </c>
      <c r="C91" s="28">
        <v>0</v>
      </c>
    </row>
    <row r="92" spans="1:3" s="24" customFormat="1" ht="16.5" customHeight="1">
      <c r="A92" s="30">
        <v>31010</v>
      </c>
      <c r="B92" s="33" t="s">
        <v>1644</v>
      </c>
      <c r="C92" s="28">
        <v>0</v>
      </c>
    </row>
    <row r="93" spans="1:3" s="24" customFormat="1" ht="16.5" customHeight="1">
      <c r="A93" s="30">
        <v>31011</v>
      </c>
      <c r="B93" s="33" t="s">
        <v>1645</v>
      </c>
      <c r="C93" s="28">
        <v>0</v>
      </c>
    </row>
    <row r="94" spans="1:3" s="24" customFormat="1" ht="16.5" customHeight="1">
      <c r="A94" s="30">
        <v>31012</v>
      </c>
      <c r="B94" s="33" t="s">
        <v>1646</v>
      </c>
      <c r="C94" s="28">
        <v>0</v>
      </c>
    </row>
    <row r="95" spans="1:3" s="24" customFormat="1" ht="16.5" customHeight="1">
      <c r="A95" s="30">
        <v>31013</v>
      </c>
      <c r="B95" s="33" t="s">
        <v>1639</v>
      </c>
      <c r="C95" s="28">
        <v>6</v>
      </c>
    </row>
    <row r="96" spans="1:3" s="24" customFormat="1" ht="16.5" customHeight="1">
      <c r="A96" s="30">
        <v>31019</v>
      </c>
      <c r="B96" s="33" t="s">
        <v>1640</v>
      </c>
      <c r="C96" s="28">
        <v>0</v>
      </c>
    </row>
    <row r="97" spans="1:3" s="24" customFormat="1" ht="16.5" customHeight="1">
      <c r="A97" s="30">
        <v>31020</v>
      </c>
      <c r="B97" s="33" t="s">
        <v>1647</v>
      </c>
      <c r="C97" s="28">
        <v>0</v>
      </c>
    </row>
    <row r="98" spans="1:3" s="24" customFormat="1" ht="16.5" customHeight="1">
      <c r="A98" s="30">
        <v>31099</v>
      </c>
      <c r="B98" s="33" t="s">
        <v>1648</v>
      </c>
      <c r="C98" s="28">
        <v>78</v>
      </c>
    </row>
    <row r="99" spans="1:3" s="24" customFormat="1" ht="16.5" customHeight="1">
      <c r="A99" s="30">
        <v>399</v>
      </c>
      <c r="B99" s="33" t="s">
        <v>1649</v>
      </c>
      <c r="C99" s="28">
        <v>0</v>
      </c>
    </row>
    <row r="100" spans="1:3" s="24" customFormat="1" ht="16.5" customHeight="1">
      <c r="A100" s="30">
        <v>39901</v>
      </c>
      <c r="B100" s="33" t="s">
        <v>1650</v>
      </c>
      <c r="C100" s="28">
        <v>0</v>
      </c>
    </row>
    <row r="101" spans="1:3" s="24" customFormat="1" ht="16.5" customHeight="1">
      <c r="A101" s="30">
        <v>39902</v>
      </c>
      <c r="B101" s="33" t="s">
        <v>1651</v>
      </c>
      <c r="C101" s="28">
        <v>0</v>
      </c>
    </row>
    <row r="102" spans="1:3" s="24" customFormat="1" ht="16.5" customHeight="1">
      <c r="A102" s="30">
        <v>39903</v>
      </c>
      <c r="B102" s="33" t="s">
        <v>1652</v>
      </c>
      <c r="C102" s="28">
        <v>0</v>
      </c>
    </row>
    <row r="103" spans="1:3" s="24" customFormat="1" ht="15" customHeight="1">
      <c r="A103" s="30">
        <v>39904</v>
      </c>
      <c r="B103" s="33" t="s">
        <v>1653</v>
      </c>
      <c r="C103" s="28">
        <v>0</v>
      </c>
    </row>
    <row r="104" spans="1:3" s="24" customFormat="1" ht="16.5" customHeight="1">
      <c r="A104" s="30">
        <v>39906</v>
      </c>
      <c r="B104" s="33" t="s">
        <v>1654</v>
      </c>
      <c r="C104" s="28">
        <v>0</v>
      </c>
    </row>
    <row r="105" spans="1:3" s="24" customFormat="1" ht="16.5" customHeight="1">
      <c r="A105" s="30">
        <v>39907</v>
      </c>
      <c r="B105" s="33" t="s">
        <v>1655</v>
      </c>
      <c r="C105" s="28">
        <v>0</v>
      </c>
    </row>
    <row r="106" spans="1:3" s="24" customFormat="1" ht="16.5" customHeight="1">
      <c r="A106" s="30">
        <v>39999</v>
      </c>
      <c r="B106" s="33" t="s">
        <v>1476</v>
      </c>
      <c r="C106" s="28">
        <v>0</v>
      </c>
    </row>
    <row r="107" spans="1:3" s="24" customFormat="1" ht="16.5" customHeight="1">
      <c r="A107" s="54" t="s">
        <v>1611</v>
      </c>
      <c r="B107" s="55"/>
      <c r="C107" s="28">
        <v>85419</v>
      </c>
    </row>
    <row r="108" s="24" customFormat="1" ht="15" customHeight="1"/>
  </sheetData>
  <sheetProtection/>
  <mergeCells count="6">
    <mergeCell ref="A1:C1"/>
    <mergeCell ref="A2:C2"/>
    <mergeCell ref="A3:A5"/>
    <mergeCell ref="B3:B5"/>
    <mergeCell ref="C3:C5"/>
    <mergeCell ref="A107:B107"/>
  </mergeCells>
  <printOptions/>
  <pageMargins left="0.9055118110236221" right="0.31496062992125984" top="0.984251968503937" bottom="0.5905511811023623" header="0.3937007874015748" footer="0.3937007874015748"/>
  <pageSetup firstPageNumber="110" useFirstPageNumber="1" horizontalDpi="600" verticalDpi="600" orientation="portrait" pageOrder="overThenDown" paperSize="12" r:id="rId1"/>
  <headerFooter alignWithMargins="0">
    <oddFooter>&amp;C &amp;P</oddFooter>
  </headerFooter>
</worksheet>
</file>

<file path=xl/worksheets/sheet7.xml><?xml version="1.0" encoding="utf-8"?>
<worksheet xmlns="http://schemas.openxmlformats.org/spreadsheetml/2006/main" xmlns:r="http://schemas.openxmlformats.org/officeDocument/2006/relationships">
  <dimension ref="A1:F55"/>
  <sheetViews>
    <sheetView showGridLines="0" showZeros="0" zoomScalePageLayoutView="0" workbookViewId="0" topLeftCell="A1">
      <selection activeCell="B4" sqref="B4"/>
    </sheetView>
  </sheetViews>
  <sheetFormatPr defaultColWidth="9.140625" defaultRowHeight="15"/>
  <cols>
    <col min="1" max="1" width="41.57421875" style="24" customWidth="1"/>
    <col min="2" max="2" width="15.28125" style="36" customWidth="1"/>
    <col min="3" max="4" width="15.28125" style="24" customWidth="1"/>
    <col min="5" max="9" width="0" style="24" hidden="1" customWidth="1"/>
    <col min="10" max="16384" width="9.140625" style="31" customWidth="1"/>
  </cols>
  <sheetData>
    <row r="1" spans="1:4" s="24" customFormat="1" ht="33.75" customHeight="1">
      <c r="A1" s="47" t="s">
        <v>2922</v>
      </c>
      <c r="B1" s="47"/>
      <c r="C1" s="47"/>
      <c r="D1" s="47"/>
    </row>
    <row r="2" spans="1:4" s="24" customFormat="1" ht="17.25" customHeight="1">
      <c r="A2" s="48" t="s">
        <v>0</v>
      </c>
      <c r="B2" s="48"/>
      <c r="C2" s="48"/>
      <c r="D2" s="48"/>
    </row>
    <row r="3" spans="1:4" s="24" customFormat="1" ht="21.75" customHeight="1">
      <c r="A3" s="25" t="s">
        <v>1</v>
      </c>
      <c r="B3" s="34" t="s">
        <v>2</v>
      </c>
      <c r="C3" s="25" t="s">
        <v>2647</v>
      </c>
      <c r="D3" s="25" t="s">
        <v>2646</v>
      </c>
    </row>
    <row r="4" spans="1:6" s="24" customFormat="1" ht="21.75" customHeight="1">
      <c r="A4" s="30" t="s">
        <v>1656</v>
      </c>
      <c r="B4" s="29">
        <v>22927</v>
      </c>
      <c r="C4" s="29">
        <v>10623</v>
      </c>
      <c r="D4" s="29">
        <v>2626</v>
      </c>
      <c r="F4" s="24" t="s">
        <v>1658</v>
      </c>
    </row>
    <row r="5" spans="1:6" s="24" customFormat="1" ht="21.75" customHeight="1">
      <c r="A5" s="30" t="s">
        <v>1659</v>
      </c>
      <c r="B5" s="29">
        <v>3963</v>
      </c>
      <c r="C5" s="29">
        <v>2065</v>
      </c>
      <c r="D5" s="29">
        <v>1638</v>
      </c>
      <c r="F5" s="24" t="s">
        <v>1661</v>
      </c>
    </row>
    <row r="6" spans="1:6" s="24" customFormat="1" ht="21.75" customHeight="1">
      <c r="A6" s="30" t="s">
        <v>1662</v>
      </c>
      <c r="B6" s="29">
        <v>255</v>
      </c>
      <c r="C6" s="29">
        <v>2</v>
      </c>
      <c r="D6" s="29">
        <v>85</v>
      </c>
      <c r="F6" s="24" t="s">
        <v>1664</v>
      </c>
    </row>
    <row r="7" spans="1:6" s="24" customFormat="1" ht="21.75" customHeight="1">
      <c r="A7" s="30" t="s">
        <v>1665</v>
      </c>
      <c r="B7" s="29">
        <v>1498</v>
      </c>
      <c r="C7" s="29">
        <v>20</v>
      </c>
      <c r="D7" s="29">
        <v>1478</v>
      </c>
      <c r="F7" s="24" t="s">
        <v>1667</v>
      </c>
    </row>
    <row r="8" spans="1:6" s="24" customFormat="1" ht="21.75" customHeight="1">
      <c r="A8" s="30" t="s">
        <v>1668</v>
      </c>
      <c r="B8" s="29">
        <v>0</v>
      </c>
      <c r="C8" s="29">
        <v>0</v>
      </c>
      <c r="D8" s="29">
        <v>0</v>
      </c>
      <c r="F8" s="24" t="s">
        <v>1670</v>
      </c>
    </row>
    <row r="9" spans="1:6" s="24" customFormat="1" ht="21.75" customHeight="1">
      <c r="A9" s="30" t="s">
        <v>1671</v>
      </c>
      <c r="B9" s="29">
        <v>17211</v>
      </c>
      <c r="C9" s="29">
        <v>8536</v>
      </c>
      <c r="D9" s="29">
        <v>-575</v>
      </c>
      <c r="F9" s="24" t="s">
        <v>1673</v>
      </c>
    </row>
    <row r="10" spans="1:6" s="24" customFormat="1" ht="21.75" customHeight="1">
      <c r="A10" s="30" t="s">
        <v>1674</v>
      </c>
      <c r="B10" s="29">
        <v>0</v>
      </c>
      <c r="F10" s="24" t="s">
        <v>1676</v>
      </c>
    </row>
    <row r="11" spans="1:6" s="24" customFormat="1" ht="21.75" customHeight="1">
      <c r="A11" s="30" t="s">
        <v>1677</v>
      </c>
      <c r="B11" s="29">
        <v>225947</v>
      </c>
      <c r="C11" s="29">
        <v>14653</v>
      </c>
      <c r="D11" s="29">
        <v>21975</v>
      </c>
      <c r="F11" s="24" t="s">
        <v>1679</v>
      </c>
    </row>
    <row r="12" spans="1:6" s="24" customFormat="1" ht="21.75" customHeight="1">
      <c r="A12" s="30" t="s">
        <v>1680</v>
      </c>
      <c r="B12" s="29">
        <v>9281</v>
      </c>
      <c r="C12" s="29">
        <v>-3177</v>
      </c>
      <c r="D12" s="29">
        <v>-799</v>
      </c>
      <c r="F12" s="24" t="s">
        <v>1682</v>
      </c>
    </row>
    <row r="13" spans="1:6" s="24" customFormat="1" ht="21.75" customHeight="1">
      <c r="A13" s="30" t="s">
        <v>1683</v>
      </c>
      <c r="B13" s="29">
        <v>72637</v>
      </c>
      <c r="C13" s="29">
        <v>2000</v>
      </c>
      <c r="D13" s="29">
        <v>6183</v>
      </c>
      <c r="F13" s="24" t="s">
        <v>1685</v>
      </c>
    </row>
    <row r="14" spans="1:6" s="24" customFormat="1" ht="21.75" customHeight="1">
      <c r="A14" s="30" t="s">
        <v>1686</v>
      </c>
      <c r="B14" s="29">
        <v>9808</v>
      </c>
      <c r="C14" s="29">
        <v>0</v>
      </c>
      <c r="D14" s="29">
        <v>107</v>
      </c>
      <c r="F14" s="24" t="s">
        <v>1688</v>
      </c>
    </row>
    <row r="15" spans="1:6" s="24" customFormat="1" ht="21.75" customHeight="1">
      <c r="A15" s="30" t="s">
        <v>1689</v>
      </c>
      <c r="B15" s="29">
        <v>56203</v>
      </c>
      <c r="C15" s="29">
        <v>188</v>
      </c>
      <c r="D15" s="29">
        <v>326</v>
      </c>
      <c r="F15" s="24" t="s">
        <v>1691</v>
      </c>
    </row>
    <row r="16" spans="1:6" s="24" customFormat="1" ht="21.75" customHeight="1">
      <c r="A16" s="30" t="s">
        <v>1692</v>
      </c>
      <c r="B16" s="29">
        <v>19219</v>
      </c>
      <c r="C16" s="29">
        <v>0</v>
      </c>
      <c r="D16" s="29">
        <v>0</v>
      </c>
      <c r="F16" s="24" t="s">
        <v>1694</v>
      </c>
    </row>
    <row r="17" spans="1:6" s="24" customFormat="1" ht="21.75" customHeight="1">
      <c r="A17" s="30" t="s">
        <v>1695</v>
      </c>
      <c r="B17" s="29">
        <v>2681</v>
      </c>
      <c r="C17" s="29">
        <v>-121</v>
      </c>
      <c r="D17" s="29">
        <v>-157</v>
      </c>
      <c r="F17" s="24" t="s">
        <v>1697</v>
      </c>
    </row>
    <row r="18" spans="1:6" s="24" customFormat="1" ht="21.75" customHeight="1">
      <c r="A18" s="30" t="s">
        <v>1698</v>
      </c>
      <c r="B18" s="29">
        <v>0</v>
      </c>
      <c r="C18" s="29">
        <v>0</v>
      </c>
      <c r="D18" s="29">
        <v>0</v>
      </c>
      <c r="F18" s="24" t="s">
        <v>1700</v>
      </c>
    </row>
    <row r="19" spans="1:6" s="24" customFormat="1" ht="21.75" customHeight="1">
      <c r="A19" s="30" t="s">
        <v>1701</v>
      </c>
      <c r="B19" s="29">
        <v>6549</v>
      </c>
      <c r="C19" s="29">
        <v>0</v>
      </c>
      <c r="D19" s="29">
        <v>0</v>
      </c>
      <c r="F19" s="24" t="s">
        <v>1703</v>
      </c>
    </row>
    <row r="20" spans="1:6" s="24" customFormat="1" ht="21.75" customHeight="1">
      <c r="A20" s="30" t="s">
        <v>1704</v>
      </c>
      <c r="B20" s="29">
        <v>6866</v>
      </c>
      <c r="C20" s="29">
        <v>1114</v>
      </c>
      <c r="D20" s="29">
        <v>1123</v>
      </c>
      <c r="F20" s="24" t="s">
        <v>1706</v>
      </c>
    </row>
    <row r="21" spans="1:6" s="24" customFormat="1" ht="21.75" customHeight="1">
      <c r="A21" s="30" t="s">
        <v>1707</v>
      </c>
      <c r="B21" s="29">
        <v>934</v>
      </c>
      <c r="C21" s="29">
        <v>0</v>
      </c>
      <c r="D21" s="29">
        <v>0</v>
      </c>
      <c r="F21" s="24" t="s">
        <v>1709</v>
      </c>
    </row>
    <row r="22" spans="1:6" s="24" customFormat="1" ht="21.75" customHeight="1">
      <c r="A22" s="30" t="s">
        <v>1710</v>
      </c>
      <c r="B22" s="29">
        <v>12320</v>
      </c>
      <c r="C22" s="29">
        <v>119</v>
      </c>
      <c r="D22" s="29">
        <v>411</v>
      </c>
      <c r="F22" s="24" t="s">
        <v>1712</v>
      </c>
    </row>
    <row r="23" spans="1:6" s="24" customFormat="1" ht="21.75" customHeight="1">
      <c r="A23" s="30" t="s">
        <v>1713</v>
      </c>
      <c r="B23" s="29">
        <v>5576</v>
      </c>
      <c r="C23" s="29">
        <v>0</v>
      </c>
      <c r="D23" s="29">
        <v>0</v>
      </c>
      <c r="F23" s="24" t="s">
        <v>1715</v>
      </c>
    </row>
    <row r="24" spans="1:6" s="24" customFormat="1" ht="21.75" customHeight="1">
      <c r="A24" s="30" t="s">
        <v>1716</v>
      </c>
      <c r="B24" s="29">
        <v>0</v>
      </c>
      <c r="C24" s="29">
        <v>0</v>
      </c>
      <c r="D24" s="29">
        <v>0</v>
      </c>
      <c r="F24" s="24" t="s">
        <v>1718</v>
      </c>
    </row>
    <row r="25" spans="1:6" s="24" customFormat="1" ht="21.75" customHeight="1">
      <c r="A25" s="30" t="s">
        <v>1719</v>
      </c>
      <c r="B25" s="29">
        <v>7798</v>
      </c>
      <c r="C25" s="29">
        <v>0</v>
      </c>
      <c r="D25" s="29"/>
      <c r="F25" s="24" t="s">
        <v>1721</v>
      </c>
    </row>
    <row r="26" spans="1:6" s="24" customFormat="1" ht="21.75" customHeight="1">
      <c r="A26" s="30" t="s">
        <v>1722</v>
      </c>
      <c r="B26" s="29">
        <v>15305</v>
      </c>
      <c r="C26" s="29">
        <v>13343</v>
      </c>
      <c r="D26" s="29">
        <v>14562</v>
      </c>
      <c r="F26" s="24" t="s">
        <v>1724</v>
      </c>
    </row>
    <row r="27" spans="1:6" s="24" customFormat="1" ht="21.75" customHeight="1">
      <c r="A27" s="30" t="s">
        <v>1725</v>
      </c>
      <c r="B27" s="29">
        <v>0</v>
      </c>
      <c r="C27" s="29">
        <v>0</v>
      </c>
      <c r="D27" s="29">
        <v>0</v>
      </c>
      <c r="F27" s="24" t="s">
        <v>1727</v>
      </c>
    </row>
    <row r="28" spans="1:6" s="24" customFormat="1" ht="21.75" customHeight="1">
      <c r="A28" s="30" t="s">
        <v>1728</v>
      </c>
      <c r="B28" s="29">
        <v>0</v>
      </c>
      <c r="C28" s="29">
        <v>0</v>
      </c>
      <c r="D28" s="29">
        <v>0</v>
      </c>
      <c r="F28" s="24" t="s">
        <v>1730</v>
      </c>
    </row>
    <row r="29" spans="1:6" s="24" customFormat="1" ht="21" customHeight="1">
      <c r="A29" s="30" t="s">
        <v>1731</v>
      </c>
      <c r="B29" s="29">
        <v>0</v>
      </c>
      <c r="C29" s="29">
        <v>0</v>
      </c>
      <c r="D29" s="29">
        <v>0</v>
      </c>
      <c r="F29" s="24" t="s">
        <v>1733</v>
      </c>
    </row>
    <row r="30" spans="1:4" s="24" customFormat="1" ht="21" customHeight="1">
      <c r="A30" s="30" t="s">
        <v>1657</v>
      </c>
      <c r="B30" s="29">
        <v>300</v>
      </c>
      <c r="C30" s="29">
        <v>0</v>
      </c>
      <c r="D30" s="29"/>
    </row>
    <row r="31" spans="1:4" ht="21" customHeight="1">
      <c r="A31" s="30" t="s">
        <v>1660</v>
      </c>
      <c r="B31" s="29">
        <v>470</v>
      </c>
      <c r="C31" s="29">
        <v>1187</v>
      </c>
      <c r="D31" s="29">
        <v>219</v>
      </c>
    </row>
    <row r="32" spans="1:4" ht="21" customHeight="1">
      <c r="A32" s="30" t="s">
        <v>1663</v>
      </c>
      <c r="B32" s="29">
        <v>218119</v>
      </c>
      <c r="C32" s="29">
        <v>64467</v>
      </c>
      <c r="D32" s="29">
        <v>71371</v>
      </c>
    </row>
    <row r="33" spans="1:4" ht="21" customHeight="1">
      <c r="A33" s="30" t="s">
        <v>1666</v>
      </c>
      <c r="B33" s="29">
        <v>890</v>
      </c>
      <c r="C33" s="29">
        <v>3276</v>
      </c>
      <c r="D33" s="29">
        <v>1870</v>
      </c>
    </row>
    <row r="34" spans="1:4" ht="21" customHeight="1">
      <c r="A34" s="30" t="s">
        <v>1669</v>
      </c>
      <c r="B34" s="29">
        <v>0</v>
      </c>
      <c r="C34" s="29">
        <v>0</v>
      </c>
      <c r="D34" s="29">
        <v>0</v>
      </c>
    </row>
    <row r="35" spans="1:4" ht="21" customHeight="1">
      <c r="A35" s="30" t="s">
        <v>1672</v>
      </c>
      <c r="B35" s="29">
        <v>0</v>
      </c>
      <c r="C35" s="29">
        <v>0</v>
      </c>
      <c r="D35" s="29">
        <v>0</v>
      </c>
    </row>
    <row r="36" spans="1:4" ht="21" customHeight="1">
      <c r="A36" s="30" t="s">
        <v>1675</v>
      </c>
      <c r="B36" s="29">
        <v>3704</v>
      </c>
      <c r="C36" s="29">
        <v>272</v>
      </c>
      <c r="D36" s="29">
        <v>200</v>
      </c>
    </row>
    <row r="37" spans="1:4" ht="21" customHeight="1">
      <c r="A37" s="30" t="s">
        <v>1678</v>
      </c>
      <c r="B37" s="29">
        <v>23923</v>
      </c>
      <c r="C37" s="29">
        <v>11106</v>
      </c>
      <c r="D37" s="29">
        <v>4511</v>
      </c>
    </row>
    <row r="38" spans="1:4" ht="21" customHeight="1">
      <c r="A38" s="30" t="s">
        <v>1681</v>
      </c>
      <c r="B38" s="29">
        <v>15698</v>
      </c>
      <c r="C38" s="29">
        <v>150</v>
      </c>
      <c r="D38" s="29">
        <v>65</v>
      </c>
    </row>
    <row r="39" spans="1:4" ht="21" customHeight="1">
      <c r="A39" s="30" t="s">
        <v>1684</v>
      </c>
      <c r="B39" s="29">
        <v>3770</v>
      </c>
      <c r="C39" s="29">
        <v>1217</v>
      </c>
      <c r="D39" s="29">
        <v>758</v>
      </c>
    </row>
    <row r="40" spans="1:4" ht="21" customHeight="1">
      <c r="A40" s="30" t="s">
        <v>1687</v>
      </c>
      <c r="B40" s="29">
        <v>21464</v>
      </c>
      <c r="C40" s="29">
        <v>11790</v>
      </c>
      <c r="D40" s="29">
        <v>10974</v>
      </c>
    </row>
    <row r="41" spans="1:4" ht="21" customHeight="1">
      <c r="A41" s="30" t="s">
        <v>1690</v>
      </c>
      <c r="B41" s="29">
        <v>8721</v>
      </c>
      <c r="C41" s="29">
        <v>3339</v>
      </c>
      <c r="D41" s="29">
        <v>2592</v>
      </c>
    </row>
    <row r="42" spans="1:4" ht="21" customHeight="1">
      <c r="A42" s="30" t="s">
        <v>1693</v>
      </c>
      <c r="B42" s="29">
        <v>23838</v>
      </c>
      <c r="C42" s="29">
        <v>3117</v>
      </c>
      <c r="D42" s="29">
        <v>2042</v>
      </c>
    </row>
    <row r="43" spans="1:4" ht="21" customHeight="1">
      <c r="A43" s="30" t="s">
        <v>1696</v>
      </c>
      <c r="B43" s="29">
        <v>6049</v>
      </c>
      <c r="C43" s="29">
        <v>4623</v>
      </c>
      <c r="D43" s="29">
        <v>16506</v>
      </c>
    </row>
    <row r="44" spans="1:4" ht="21" customHeight="1">
      <c r="A44" s="30" t="s">
        <v>1699</v>
      </c>
      <c r="B44" s="29">
        <v>29429</v>
      </c>
      <c r="C44" s="29">
        <v>4807</v>
      </c>
      <c r="D44" s="29">
        <v>19970</v>
      </c>
    </row>
    <row r="45" spans="1:4" ht="21" customHeight="1">
      <c r="A45" s="30" t="s">
        <v>1702</v>
      </c>
      <c r="B45" s="29">
        <v>1952</v>
      </c>
      <c r="C45" s="29">
        <v>352</v>
      </c>
      <c r="D45" s="29">
        <v>726</v>
      </c>
    </row>
    <row r="46" spans="1:4" ht="21" customHeight="1">
      <c r="A46" s="30" t="s">
        <v>1705</v>
      </c>
      <c r="B46" s="29">
        <v>21066</v>
      </c>
      <c r="C46" s="29">
        <v>4539</v>
      </c>
      <c r="D46" s="29">
        <v>1010</v>
      </c>
    </row>
    <row r="47" spans="1:4" ht="21" customHeight="1">
      <c r="A47" s="30" t="s">
        <v>1708</v>
      </c>
      <c r="B47" s="29">
        <v>14128</v>
      </c>
      <c r="C47" s="29">
        <v>6978</v>
      </c>
      <c r="D47" s="29">
        <v>1136</v>
      </c>
    </row>
    <row r="48" spans="1:4" ht="21" customHeight="1">
      <c r="A48" s="30" t="s">
        <v>1711</v>
      </c>
      <c r="B48" s="29">
        <v>0</v>
      </c>
      <c r="C48" s="29">
        <v>0</v>
      </c>
      <c r="D48" s="29">
        <v>0</v>
      </c>
    </row>
    <row r="49" spans="1:4" ht="21" customHeight="1">
      <c r="A49" s="30" t="s">
        <v>1714</v>
      </c>
      <c r="B49" s="29">
        <v>2284</v>
      </c>
      <c r="C49" s="29">
        <v>50</v>
      </c>
      <c r="D49" s="29">
        <v>-535</v>
      </c>
    </row>
    <row r="50" spans="1:4" ht="21" customHeight="1">
      <c r="A50" s="30" t="s">
        <v>1717</v>
      </c>
      <c r="B50" s="29">
        <v>30349</v>
      </c>
      <c r="C50" s="29">
        <v>4963</v>
      </c>
      <c r="D50" s="29">
        <v>5690</v>
      </c>
    </row>
    <row r="51" spans="1:4" ht="21" customHeight="1">
      <c r="A51" s="30" t="s">
        <v>1720</v>
      </c>
      <c r="B51" s="29">
        <v>1049</v>
      </c>
      <c r="C51" s="29">
        <v>11</v>
      </c>
      <c r="D51" s="35"/>
    </row>
    <row r="52" spans="1:4" ht="21" customHeight="1">
      <c r="A52" s="30" t="s">
        <v>1723</v>
      </c>
      <c r="B52" s="29">
        <v>9805</v>
      </c>
      <c r="C52" s="29">
        <v>3877</v>
      </c>
      <c r="D52" s="29">
        <v>3856</v>
      </c>
    </row>
    <row r="53" spans="1:4" ht="21" customHeight="1">
      <c r="A53" s="30" t="s">
        <v>1726</v>
      </c>
      <c r="B53" s="29">
        <v>3231</v>
      </c>
      <c r="C53" s="29">
        <v>316</v>
      </c>
      <c r="D53" s="29">
        <v>296</v>
      </c>
    </row>
    <row r="54" spans="1:4" ht="21" customHeight="1">
      <c r="A54" s="30" t="s">
        <v>1729</v>
      </c>
      <c r="B54" s="29">
        <v>0</v>
      </c>
      <c r="C54" s="29">
        <v>219</v>
      </c>
      <c r="D54" s="29">
        <v>296</v>
      </c>
    </row>
    <row r="55" spans="1:4" ht="21" customHeight="1">
      <c r="A55" s="30" t="s">
        <v>1732</v>
      </c>
      <c r="B55" s="29">
        <v>3231</v>
      </c>
      <c r="C55" s="29">
        <v>97</v>
      </c>
      <c r="D55" s="29">
        <v>0</v>
      </c>
    </row>
  </sheetData>
  <sheetProtection/>
  <mergeCells count="2">
    <mergeCell ref="A1:D1"/>
    <mergeCell ref="A2:D2"/>
  </mergeCells>
  <printOptions/>
  <pageMargins left="0.9055118110236221" right="0.31496062992125984" top="0.984251968503937" bottom="0.5905511811023623" header="0.3937007874015748" footer="0.3937007874015748"/>
  <pageSetup firstPageNumber="113" useFirstPageNumber="1" horizontalDpi="600" verticalDpi="600" orientation="portrait" pageOrder="overThenDown" paperSize="12" r:id="rId1"/>
  <headerFooter alignWithMargins="0">
    <oddFooter>&amp;C &amp;P</oddFooter>
  </headerFooter>
</worksheet>
</file>

<file path=xl/worksheets/sheet8.xml><?xml version="1.0" encoding="utf-8"?>
<worksheet xmlns="http://schemas.openxmlformats.org/spreadsheetml/2006/main" xmlns:r="http://schemas.openxmlformats.org/officeDocument/2006/relationships">
  <dimension ref="A1:J30"/>
  <sheetViews>
    <sheetView showGridLines="0" showZeros="0" zoomScalePageLayoutView="0" workbookViewId="0" topLeftCell="A1">
      <selection activeCell="A4" sqref="A1:IV16384"/>
    </sheetView>
  </sheetViews>
  <sheetFormatPr defaultColWidth="9.140625" defaultRowHeight="15"/>
  <cols>
    <col min="1" max="1" width="33.28125" style="24" bestFit="1" customWidth="1"/>
    <col min="2" max="2" width="14.8515625" style="24" customWidth="1"/>
    <col min="3" max="3" width="24.28125" style="24" bestFit="1" customWidth="1"/>
    <col min="4" max="4" width="13.57421875" style="24" customWidth="1"/>
    <col min="5" max="9" width="0" style="24" hidden="1" customWidth="1"/>
    <col min="10" max="16384" width="9.140625" style="31" customWidth="1"/>
  </cols>
  <sheetData>
    <row r="1" spans="1:4" s="24" customFormat="1" ht="33.75" customHeight="1">
      <c r="A1" s="47" t="s">
        <v>2925</v>
      </c>
      <c r="B1" s="47"/>
      <c r="C1" s="47"/>
      <c r="D1" s="47"/>
    </row>
    <row r="2" spans="1:4" s="24" customFormat="1" ht="17.25" customHeight="1">
      <c r="A2" s="48" t="s">
        <v>0</v>
      </c>
      <c r="B2" s="48"/>
      <c r="C2" s="48"/>
      <c r="D2" s="48"/>
    </row>
    <row r="3" spans="1:4" s="24" customFormat="1" ht="21.75" customHeight="1">
      <c r="A3" s="25" t="s">
        <v>1</v>
      </c>
      <c r="B3" s="25" t="s">
        <v>2</v>
      </c>
      <c r="C3" s="25" t="s">
        <v>1</v>
      </c>
      <c r="D3" s="25" t="s">
        <v>2</v>
      </c>
    </row>
    <row r="4" spans="1:6" s="24" customFormat="1" ht="21.75" customHeight="1">
      <c r="A4" s="30" t="s">
        <v>1656</v>
      </c>
      <c r="B4" s="28">
        <v>22927</v>
      </c>
      <c r="C4" s="30" t="s">
        <v>1657</v>
      </c>
      <c r="D4" s="28">
        <v>300</v>
      </c>
      <c r="F4" s="24" t="s">
        <v>1658</v>
      </c>
    </row>
    <row r="5" spans="1:6" s="24" customFormat="1" ht="21.75" customHeight="1">
      <c r="A5" s="30" t="s">
        <v>1659</v>
      </c>
      <c r="B5" s="28">
        <v>3963</v>
      </c>
      <c r="C5" s="30" t="s">
        <v>1660</v>
      </c>
      <c r="D5" s="28">
        <v>470</v>
      </c>
      <c r="F5" s="24" t="s">
        <v>1661</v>
      </c>
    </row>
    <row r="6" spans="1:6" s="24" customFormat="1" ht="21.75" customHeight="1">
      <c r="A6" s="30" t="s">
        <v>1662</v>
      </c>
      <c r="B6" s="28">
        <v>255</v>
      </c>
      <c r="C6" s="30" t="s">
        <v>1663</v>
      </c>
      <c r="D6" s="28">
        <v>218119</v>
      </c>
      <c r="F6" s="24" t="s">
        <v>1664</v>
      </c>
    </row>
    <row r="7" spans="1:6" s="24" customFormat="1" ht="21.75" customHeight="1">
      <c r="A7" s="30" t="s">
        <v>1665</v>
      </c>
      <c r="B7" s="28">
        <v>1498</v>
      </c>
      <c r="C7" s="30" t="s">
        <v>1666</v>
      </c>
      <c r="D7" s="28">
        <v>890</v>
      </c>
      <c r="F7" s="24" t="s">
        <v>1667</v>
      </c>
    </row>
    <row r="8" spans="1:6" s="24" customFormat="1" ht="21.75" customHeight="1">
      <c r="A8" s="30" t="s">
        <v>1668</v>
      </c>
      <c r="B8" s="28">
        <v>0</v>
      </c>
      <c r="C8" s="30" t="s">
        <v>1669</v>
      </c>
      <c r="D8" s="28">
        <v>0</v>
      </c>
      <c r="F8" s="24" t="s">
        <v>1670</v>
      </c>
    </row>
    <row r="9" spans="1:6" s="24" customFormat="1" ht="21.75" customHeight="1">
      <c r="A9" s="30" t="s">
        <v>1671</v>
      </c>
      <c r="B9" s="28">
        <v>17211</v>
      </c>
      <c r="C9" s="30" t="s">
        <v>1672</v>
      </c>
      <c r="D9" s="28">
        <v>0</v>
      </c>
      <c r="F9" s="24" t="s">
        <v>1673</v>
      </c>
    </row>
    <row r="10" spans="1:6" s="24" customFormat="1" ht="21.75" customHeight="1">
      <c r="A10" s="30" t="s">
        <v>1674</v>
      </c>
      <c r="B10" s="28">
        <v>0</v>
      </c>
      <c r="C10" s="30" t="s">
        <v>1675</v>
      </c>
      <c r="D10" s="28">
        <v>3704</v>
      </c>
      <c r="F10" s="24" t="s">
        <v>1676</v>
      </c>
    </row>
    <row r="11" spans="1:6" s="24" customFormat="1" ht="21.75" customHeight="1">
      <c r="A11" s="30" t="s">
        <v>1677</v>
      </c>
      <c r="B11" s="28">
        <v>225947</v>
      </c>
      <c r="C11" s="30" t="s">
        <v>1678</v>
      </c>
      <c r="D11" s="28">
        <v>23923</v>
      </c>
      <c r="F11" s="24" t="s">
        <v>1679</v>
      </c>
    </row>
    <row r="12" spans="1:6" s="24" customFormat="1" ht="21.75" customHeight="1">
      <c r="A12" s="30" t="s">
        <v>1680</v>
      </c>
      <c r="B12" s="28">
        <v>9281</v>
      </c>
      <c r="C12" s="30" t="s">
        <v>1681</v>
      </c>
      <c r="D12" s="28">
        <v>15698</v>
      </c>
      <c r="F12" s="24" t="s">
        <v>1682</v>
      </c>
    </row>
    <row r="13" spans="1:6" s="24" customFormat="1" ht="21.75" customHeight="1">
      <c r="A13" s="30" t="s">
        <v>1683</v>
      </c>
      <c r="B13" s="28">
        <v>72637</v>
      </c>
      <c r="C13" s="30" t="s">
        <v>1684</v>
      </c>
      <c r="D13" s="28">
        <v>3770</v>
      </c>
      <c r="F13" s="24" t="s">
        <v>1685</v>
      </c>
    </row>
    <row r="14" spans="1:6" s="24" customFormat="1" ht="21.75" customHeight="1">
      <c r="A14" s="30" t="s">
        <v>1686</v>
      </c>
      <c r="B14" s="28">
        <v>9808</v>
      </c>
      <c r="C14" s="30" t="s">
        <v>1687</v>
      </c>
      <c r="D14" s="28">
        <v>21464</v>
      </c>
      <c r="F14" s="24" t="s">
        <v>1688</v>
      </c>
    </row>
    <row r="15" spans="1:6" s="24" customFormat="1" ht="21.75" customHeight="1">
      <c r="A15" s="30" t="s">
        <v>1689</v>
      </c>
      <c r="B15" s="28">
        <v>56203</v>
      </c>
      <c r="C15" s="30" t="s">
        <v>1690</v>
      </c>
      <c r="D15" s="28">
        <v>8721</v>
      </c>
      <c r="F15" s="24" t="s">
        <v>1691</v>
      </c>
    </row>
    <row r="16" spans="1:6" s="24" customFormat="1" ht="21.75" customHeight="1">
      <c r="A16" s="30" t="s">
        <v>1692</v>
      </c>
      <c r="B16" s="28">
        <v>19219</v>
      </c>
      <c r="C16" s="30" t="s">
        <v>1693</v>
      </c>
      <c r="D16" s="28">
        <v>23838</v>
      </c>
      <c r="F16" s="24" t="s">
        <v>1694</v>
      </c>
    </row>
    <row r="17" spans="1:6" s="24" customFormat="1" ht="21.75" customHeight="1">
      <c r="A17" s="30" t="s">
        <v>1695</v>
      </c>
      <c r="B17" s="28">
        <v>2681</v>
      </c>
      <c r="C17" s="30" t="s">
        <v>1696</v>
      </c>
      <c r="D17" s="28">
        <v>6049</v>
      </c>
      <c r="F17" s="24" t="s">
        <v>1697</v>
      </c>
    </row>
    <row r="18" spans="1:6" s="24" customFormat="1" ht="21.75" customHeight="1">
      <c r="A18" s="30" t="s">
        <v>1698</v>
      </c>
      <c r="B18" s="28">
        <v>0</v>
      </c>
      <c r="C18" s="30" t="s">
        <v>1699</v>
      </c>
      <c r="D18" s="28">
        <v>29429</v>
      </c>
      <c r="F18" s="24" t="s">
        <v>1700</v>
      </c>
    </row>
    <row r="19" spans="1:6" s="24" customFormat="1" ht="21.75" customHeight="1">
      <c r="A19" s="30" t="s">
        <v>1701</v>
      </c>
      <c r="B19" s="28">
        <v>6549</v>
      </c>
      <c r="C19" s="30" t="s">
        <v>1702</v>
      </c>
      <c r="D19" s="28">
        <v>1952</v>
      </c>
      <c r="F19" s="24" t="s">
        <v>1703</v>
      </c>
    </row>
    <row r="20" spans="1:6" s="24" customFormat="1" ht="21.75" customHeight="1">
      <c r="A20" s="30" t="s">
        <v>1704</v>
      </c>
      <c r="B20" s="28">
        <v>6866</v>
      </c>
      <c r="C20" s="30" t="s">
        <v>1705</v>
      </c>
      <c r="D20" s="28">
        <v>21066</v>
      </c>
      <c r="F20" s="24" t="s">
        <v>1706</v>
      </c>
    </row>
    <row r="21" spans="1:6" s="24" customFormat="1" ht="21.75" customHeight="1">
      <c r="A21" s="30" t="s">
        <v>1707</v>
      </c>
      <c r="B21" s="28">
        <v>934</v>
      </c>
      <c r="C21" s="30" t="s">
        <v>1708</v>
      </c>
      <c r="D21" s="28">
        <v>14128</v>
      </c>
      <c r="F21" s="24" t="s">
        <v>1709</v>
      </c>
    </row>
    <row r="22" spans="1:6" s="24" customFormat="1" ht="21.75" customHeight="1">
      <c r="A22" s="30" t="s">
        <v>1710</v>
      </c>
      <c r="B22" s="28">
        <v>12320</v>
      </c>
      <c r="C22" s="30" t="s">
        <v>1711</v>
      </c>
      <c r="D22" s="28">
        <v>0</v>
      </c>
      <c r="F22" s="24" t="s">
        <v>1712</v>
      </c>
    </row>
    <row r="23" spans="1:6" s="24" customFormat="1" ht="21.75" customHeight="1">
      <c r="A23" s="30" t="s">
        <v>1713</v>
      </c>
      <c r="B23" s="28">
        <v>5576</v>
      </c>
      <c r="C23" s="30" t="s">
        <v>1714</v>
      </c>
      <c r="D23" s="28">
        <v>2284</v>
      </c>
      <c r="F23" s="24" t="s">
        <v>1715</v>
      </c>
    </row>
    <row r="24" spans="1:6" s="24" customFormat="1" ht="21.75" customHeight="1">
      <c r="A24" s="30" t="s">
        <v>1716</v>
      </c>
      <c r="B24" s="28">
        <v>0</v>
      </c>
      <c r="C24" s="30" t="s">
        <v>1717</v>
      </c>
      <c r="D24" s="28">
        <v>30349</v>
      </c>
      <c r="F24" s="24" t="s">
        <v>1718</v>
      </c>
    </row>
    <row r="25" spans="1:6" s="24" customFormat="1" ht="21.75" customHeight="1">
      <c r="A25" s="30" t="s">
        <v>1719</v>
      </c>
      <c r="B25" s="28">
        <v>7798</v>
      </c>
      <c r="C25" s="30" t="s">
        <v>1720</v>
      </c>
      <c r="D25" s="28">
        <v>1049</v>
      </c>
      <c r="F25" s="24" t="s">
        <v>1721</v>
      </c>
    </row>
    <row r="26" spans="1:6" s="24" customFormat="1" ht="21.75" customHeight="1">
      <c r="A26" s="30" t="s">
        <v>1722</v>
      </c>
      <c r="B26" s="28">
        <v>15305</v>
      </c>
      <c r="C26" s="30" t="s">
        <v>1723</v>
      </c>
      <c r="D26" s="28">
        <v>9805</v>
      </c>
      <c r="F26" s="24" t="s">
        <v>1724</v>
      </c>
    </row>
    <row r="27" spans="1:6" s="24" customFormat="1" ht="21.75" customHeight="1">
      <c r="A27" s="30" t="s">
        <v>1725</v>
      </c>
      <c r="B27" s="28">
        <v>0</v>
      </c>
      <c r="C27" s="30" t="s">
        <v>1726</v>
      </c>
      <c r="D27" s="28">
        <v>3231</v>
      </c>
      <c r="F27" s="24" t="s">
        <v>1727</v>
      </c>
    </row>
    <row r="28" spans="1:6" s="24" customFormat="1" ht="21.75" customHeight="1">
      <c r="A28" s="30" t="s">
        <v>1728</v>
      </c>
      <c r="B28" s="28">
        <v>0</v>
      </c>
      <c r="C28" s="30" t="s">
        <v>1729</v>
      </c>
      <c r="D28" s="28">
        <v>0</v>
      </c>
      <c r="F28" s="24" t="s">
        <v>1730</v>
      </c>
    </row>
    <row r="29" spans="1:10" s="24" customFormat="1" ht="21.75" customHeight="1">
      <c r="A29" s="30" t="s">
        <v>1731</v>
      </c>
      <c r="B29" s="28">
        <v>0</v>
      </c>
      <c r="C29" s="30" t="s">
        <v>1732</v>
      </c>
      <c r="D29" s="28">
        <v>3231</v>
      </c>
      <c r="F29" s="24" t="s">
        <v>1733</v>
      </c>
      <c r="J29" s="31"/>
    </row>
    <row r="30" s="24" customFormat="1" ht="15" customHeight="1">
      <c r="J30" s="31"/>
    </row>
  </sheetData>
  <sheetProtection/>
  <mergeCells count="2">
    <mergeCell ref="A1:D1"/>
    <mergeCell ref="A2:D2"/>
  </mergeCells>
  <printOptions/>
  <pageMargins left="0.9055118110236221" right="0.31496062992125984" top="0.984251968503937" bottom="0.5905511811023623" header="0.3937007874015748" footer="0.3937007874015748"/>
  <pageSetup firstPageNumber="115" useFirstPageNumber="1" horizontalDpi="600" verticalDpi="600" orientation="portrait" pageOrder="overThenDown" paperSize="12" r:id="rId1"/>
  <headerFooter alignWithMargins="0">
    <oddFooter>&amp;C &amp;P</oddFooter>
  </headerFooter>
</worksheet>
</file>

<file path=xl/worksheets/sheet9.xml><?xml version="1.0" encoding="utf-8"?>
<worksheet xmlns="http://schemas.openxmlformats.org/spreadsheetml/2006/main" xmlns:r="http://schemas.openxmlformats.org/officeDocument/2006/relationships">
  <dimension ref="A1:C13"/>
  <sheetViews>
    <sheetView showGridLines="0" showZeros="0" zoomScalePageLayoutView="0" workbookViewId="0" topLeftCell="A1">
      <selection activeCell="A1" sqref="A1:IV16384"/>
    </sheetView>
  </sheetViews>
  <sheetFormatPr defaultColWidth="9.140625" defaultRowHeight="15"/>
  <cols>
    <col min="1" max="1" width="38.28125" style="24" customWidth="1"/>
    <col min="2" max="3" width="23.140625" style="24" customWidth="1"/>
    <col min="4" max="16384" width="9.140625" style="31" customWidth="1"/>
  </cols>
  <sheetData>
    <row r="1" spans="1:3" s="24" customFormat="1" ht="33.75" customHeight="1">
      <c r="A1" s="47" t="s">
        <v>2926</v>
      </c>
      <c r="B1" s="51"/>
      <c r="C1" s="51"/>
    </row>
    <row r="2" spans="1:3" s="24" customFormat="1" ht="16.5" customHeight="1">
      <c r="A2" s="48" t="s">
        <v>0</v>
      </c>
      <c r="B2" s="48"/>
      <c r="C2" s="48"/>
    </row>
    <row r="3" spans="1:3" s="24" customFormat="1" ht="27.75" customHeight="1">
      <c r="A3" s="25" t="s">
        <v>1734</v>
      </c>
      <c r="B3" s="25" t="s">
        <v>1615</v>
      </c>
      <c r="C3" s="25" t="s">
        <v>2</v>
      </c>
    </row>
    <row r="4" spans="1:3" s="24" customFormat="1" ht="27.75" customHeight="1">
      <c r="A4" s="30" t="s">
        <v>1735</v>
      </c>
      <c r="B4" s="28"/>
      <c r="C4" s="28">
        <v>598398</v>
      </c>
    </row>
    <row r="5" spans="1:3" s="24" customFormat="1" ht="27.75" customHeight="1">
      <c r="A5" s="30" t="s">
        <v>1736</v>
      </c>
      <c r="B5" s="28"/>
      <c r="C5" s="28">
        <v>598398</v>
      </c>
    </row>
    <row r="6" spans="1:3" s="24" customFormat="1" ht="27.75" customHeight="1">
      <c r="A6" s="30" t="s">
        <v>1738</v>
      </c>
      <c r="B6" s="28">
        <f>B7</f>
        <v>713626</v>
      </c>
      <c r="C6" s="28"/>
    </row>
    <row r="7" spans="1:3" s="24" customFormat="1" ht="27.75" customHeight="1">
      <c r="A7" s="30" t="s">
        <v>1736</v>
      </c>
      <c r="B7" s="28">
        <v>713626</v>
      </c>
      <c r="C7" s="28"/>
    </row>
    <row r="8" spans="1:3" s="24" customFormat="1" ht="27.75" customHeight="1">
      <c r="A8" s="30" t="s">
        <v>1739</v>
      </c>
      <c r="B8" s="28"/>
      <c r="C8" s="28">
        <v>65709</v>
      </c>
    </row>
    <row r="9" spans="1:3" s="24" customFormat="1" ht="27.75" customHeight="1">
      <c r="A9" s="30" t="s">
        <v>1736</v>
      </c>
      <c r="B9" s="28"/>
      <c r="C9" s="28">
        <v>65709</v>
      </c>
    </row>
    <row r="10" spans="1:3" s="24" customFormat="1" ht="27.75" customHeight="1">
      <c r="A10" s="30" t="s">
        <v>1740</v>
      </c>
      <c r="B10" s="28"/>
      <c r="C10" s="28">
        <v>42926</v>
      </c>
    </row>
    <row r="11" spans="1:3" s="24" customFormat="1" ht="27.75" customHeight="1">
      <c r="A11" s="30" t="s">
        <v>1736</v>
      </c>
      <c r="B11" s="28"/>
      <c r="C11" s="28">
        <v>42926</v>
      </c>
    </row>
    <row r="12" spans="1:3" s="24" customFormat="1" ht="27.75" customHeight="1">
      <c r="A12" s="30" t="s">
        <v>1741</v>
      </c>
      <c r="B12" s="28"/>
      <c r="C12" s="28">
        <v>611538</v>
      </c>
    </row>
    <row r="13" spans="1:3" s="24" customFormat="1" ht="27.75" customHeight="1">
      <c r="A13" s="30" t="s">
        <v>1736</v>
      </c>
      <c r="B13" s="28"/>
      <c r="C13" s="28">
        <v>611538</v>
      </c>
    </row>
    <row r="14" s="24" customFormat="1" ht="16.5" customHeight="1"/>
  </sheetData>
  <sheetProtection/>
  <mergeCells count="2">
    <mergeCell ref="A1:C1"/>
    <mergeCell ref="A2:C2"/>
  </mergeCells>
  <printOptions/>
  <pageMargins left="0.9055118110236221" right="0.31496062992125984" top="0.984251968503937" bottom="0.5905511811023623" header="0.3937007874015748" footer="0.3937007874015748"/>
  <pageSetup firstPageNumber="116" useFirstPageNumber="1" horizontalDpi="600" verticalDpi="600" orientation="portrait" pageOrder="overThenDown" paperSize="12" r:id="rId1"/>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2020-07-21T03:29:19Z</dcterms:modified>
  <cp:category/>
  <cp:version/>
  <cp:contentType/>
  <cp:contentStatus/>
</cp:coreProperties>
</file>