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60" windowHeight="11130"/>
  </bookViews>
  <sheets>
    <sheet name="文件附件" sheetId="2" r:id="rId1"/>
    <sheet name="2021年资金第三批" sheetId="3" r:id="rId2"/>
  </sheets>
  <calcPr calcId="144525"/>
</workbook>
</file>

<file path=xl/sharedStrings.xml><?xml version="1.0" encoding="utf-8"?>
<sst xmlns="http://schemas.openxmlformats.org/spreadsheetml/2006/main" count="88" uniqueCount="60">
  <si>
    <t>附件1</t>
  </si>
  <si>
    <t>2021年 第三批农业保险保费补贴资金预算指标表</t>
  </si>
  <si>
    <t xml:space="preserve">                            单位：万元</t>
  </si>
  <si>
    <t>县（区）</t>
  </si>
  <si>
    <t>农业保险补贴资金</t>
  </si>
  <si>
    <t>备  注</t>
  </si>
  <si>
    <t>合计</t>
  </si>
  <si>
    <t>银川市</t>
  </si>
  <si>
    <r>
      <rPr>
        <sz val="11"/>
        <color theme="1"/>
        <rFont val="宋体"/>
        <charset val="134"/>
        <scheme val="minor"/>
      </rPr>
      <t>宁财（农）指标</t>
    </r>
    <r>
      <rPr>
        <sz val="11"/>
        <color theme="1"/>
        <rFont val="方正隶书_GBK"/>
        <charset val="134"/>
      </rPr>
      <t>〔</t>
    </r>
    <r>
      <rPr>
        <sz val="11"/>
        <color theme="1"/>
        <rFont val="宋体"/>
        <charset val="134"/>
        <scheme val="minor"/>
      </rPr>
      <t>2020</t>
    </r>
    <r>
      <rPr>
        <sz val="11"/>
        <color theme="1"/>
        <rFont val="方正隶书_GBK"/>
        <charset val="134"/>
      </rPr>
      <t>〕</t>
    </r>
    <r>
      <rPr>
        <sz val="11"/>
        <color theme="1"/>
        <rFont val="宋体"/>
        <charset val="134"/>
        <scheme val="minor"/>
      </rPr>
      <t>547号下达给金凤区的86万元调给兴庆区。</t>
    </r>
  </si>
  <si>
    <t>兴庆区</t>
  </si>
  <si>
    <t>西夏区</t>
  </si>
  <si>
    <t>永宁县</t>
  </si>
  <si>
    <t>贺兰县</t>
  </si>
  <si>
    <t>灵武市</t>
  </si>
  <si>
    <t>石嘴山市</t>
  </si>
  <si>
    <t>大武口区</t>
  </si>
  <si>
    <t>惠农区</t>
  </si>
  <si>
    <t>平罗县</t>
  </si>
  <si>
    <t>吴忠市</t>
  </si>
  <si>
    <t>其中：吴忠市本级1180万元.</t>
  </si>
  <si>
    <t>利通区</t>
  </si>
  <si>
    <t>青铜峡</t>
  </si>
  <si>
    <t>同心县</t>
  </si>
  <si>
    <t>盐池县</t>
  </si>
  <si>
    <t>红寺堡区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</si>
  <si>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</si>
  <si>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</si>
  <si>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</si>
  <si>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</si>
  <si>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</si>
  <si>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</si>
  <si>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</si>
  <si>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</si>
  <si>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海原县</t>
  </si>
  <si>
    <t>中宁县</t>
  </si>
  <si>
    <t>中国人民财产保险股份有限公司宁夏回族自治区分公司</t>
  </si>
  <si>
    <t>其中：中央指标1388.28万元，自治区指标1142.31万元。</t>
  </si>
  <si>
    <t>中国大地财产保险股份有限公司宁夏分公司</t>
  </si>
  <si>
    <t>其中：中央指标101.05万元，自治区指标137.75万元。</t>
  </si>
  <si>
    <t>2021年各县农业保险补贴资金分配测算表</t>
  </si>
  <si>
    <t>序号</t>
  </si>
  <si>
    <t>全年下达补贴资金</t>
  </si>
  <si>
    <t>特色产业试点奖补资金</t>
  </si>
  <si>
    <t>森林保险补贴测算</t>
  </si>
  <si>
    <t>预计增加补贴</t>
  </si>
  <si>
    <t>提前下达资金</t>
  </si>
  <si>
    <t>各县补贴资金上年结余</t>
  </si>
  <si>
    <t>第三批指标</t>
  </si>
  <si>
    <t>备注</t>
  </si>
  <si>
    <t>小计</t>
  </si>
  <si>
    <r>
      <rPr>
        <b/>
        <sz val="11"/>
        <color theme="1"/>
        <rFont val="宋体"/>
        <charset val="134"/>
        <scheme val="minor"/>
      </rPr>
      <t>将宁财（农）指标</t>
    </r>
    <r>
      <rPr>
        <b/>
        <sz val="11"/>
        <color theme="1"/>
        <rFont val="方正隶书_GBK"/>
        <charset val="134"/>
      </rPr>
      <t>〔</t>
    </r>
    <r>
      <rPr>
        <b/>
        <sz val="11"/>
        <color theme="1"/>
        <rFont val="宋体"/>
        <charset val="134"/>
        <scheme val="minor"/>
      </rPr>
      <t>2020</t>
    </r>
    <r>
      <rPr>
        <b/>
        <sz val="11"/>
        <color theme="1"/>
        <rFont val="方正隶书_GBK"/>
        <charset val="134"/>
      </rPr>
      <t>〕</t>
    </r>
    <r>
      <rPr>
        <b/>
        <sz val="11"/>
        <color theme="1"/>
        <rFont val="宋体"/>
        <charset val="134"/>
        <scheme val="minor"/>
      </rPr>
      <t>547号下达给金凤区的资金86万元调给兴庆区。</t>
    </r>
  </si>
  <si>
    <t>金凤区</t>
  </si>
  <si>
    <t>大武口</t>
  </si>
  <si>
    <t>红寺堡</t>
  </si>
  <si>
    <t>取整后，差2万，调给中宁，</t>
  </si>
  <si>
    <t>小计（农垦）</t>
  </si>
  <si>
    <t>中国人保财险宁夏分公司</t>
  </si>
  <si>
    <t>森林保险</t>
  </si>
  <si>
    <t>农垦</t>
  </si>
  <si>
    <t>中国大地财险宁夏分公司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</si>
</sst>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CESI黑体-GB2312"/>
      <charset val="134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方正隶书_GBK"/>
      <charset val="134"/>
    </font>
    <font>
      <sz val="11"/>
      <color theme="1"/>
      <name val="方正隶书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3" fillId="27" borderId="10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4" fillId="31" borderId="10" applyNumberFormat="false" applyAlignment="false" applyProtection="false">
      <alignment vertical="center"/>
    </xf>
    <xf numFmtId="0" fontId="25" fillId="27" borderId="11" applyNumberFormat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true">
      <alignment vertical="center"/>
    </xf>
    <xf numFmtId="0" fontId="1" fillId="0" borderId="0" xfId="0" applyFont="true">
      <alignment vertical="center"/>
    </xf>
    <xf numFmtId="0" fontId="2" fillId="0" borderId="0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right" vertical="center"/>
    </xf>
    <xf numFmtId="0" fontId="1" fillId="0" borderId="2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177" fontId="1" fillId="0" borderId="3" xfId="0" applyNumberFormat="true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left" vertical="center" wrapText="true"/>
    </xf>
    <xf numFmtId="177" fontId="0" fillId="0" borderId="2" xfId="0" applyNumberFormat="true" applyBorder="true" applyAlignment="true">
      <alignment horizontal="center" vertical="center"/>
    </xf>
    <xf numFmtId="177" fontId="0" fillId="0" borderId="2" xfId="0" applyNumberFormat="true" applyBorder="true">
      <alignment vertical="center"/>
    </xf>
    <xf numFmtId="0" fontId="0" fillId="0" borderId="2" xfId="0" applyBorder="true">
      <alignment vertical="center"/>
    </xf>
    <xf numFmtId="177" fontId="1" fillId="0" borderId="3" xfId="0" applyNumberFormat="true" applyFont="true" applyBorder="true">
      <alignment vertical="center"/>
    </xf>
    <xf numFmtId="176" fontId="0" fillId="0" borderId="2" xfId="0" applyNumberFormat="true" applyBorder="true" applyAlignment="true">
      <alignment horizontal="center"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176" fontId="7" fillId="0" borderId="2" xfId="0" applyNumberFormat="true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left" vertical="center" wrapText="true"/>
    </xf>
    <xf numFmtId="0" fontId="0" fillId="0" borderId="2" xfId="0" applyFont="true" applyBorder="true" applyAlignment="true">
      <alignment vertical="center" wrapText="true"/>
    </xf>
    <xf numFmtId="0" fontId="0" fillId="0" borderId="2" xfId="0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abSelected="1" workbookViewId="0">
      <selection activeCell="A1" sqref="A1"/>
    </sheetView>
  </sheetViews>
  <sheetFormatPr defaultColWidth="9" defaultRowHeight="13.5" outlineLevelCol="2"/>
  <cols>
    <col min="1" max="1" width="16.225" customWidth="true"/>
    <col min="2" max="2" width="11" customWidth="true"/>
    <col min="3" max="3" width="57.875" customWidth="true"/>
  </cols>
  <sheetData>
    <row r="1" ht="21" customHeight="true" spans="1:1">
      <c r="A1" s="23" t="s">
        <v>0</v>
      </c>
    </row>
    <row r="2" ht="28" customHeight="true" spans="1:3">
      <c r="A2" s="24" t="s">
        <v>1</v>
      </c>
      <c r="B2" s="24"/>
      <c r="C2" s="24"/>
    </row>
    <row r="3" ht="16" customHeight="true" spans="1:3">
      <c r="A3" s="25"/>
      <c r="B3" s="25"/>
      <c r="C3" s="26" t="s">
        <v>2</v>
      </c>
    </row>
    <row r="4" ht="48" customHeight="true" spans="1:3">
      <c r="A4" s="4" t="s">
        <v>3</v>
      </c>
      <c r="B4" s="5" t="s">
        <v>4</v>
      </c>
      <c r="C4" s="4" t="s">
        <v>5</v>
      </c>
    </row>
    <row r="5" ht="25" customHeight="true" spans="1:3">
      <c r="A5" s="9" t="s">
        <v>6</v>
      </c>
      <c r="B5" s="27">
        <f>B6+B9+B10+B11+B12+B15+B16+B18+B19+B20+B21+B22+B24+B25+B26+B27+B28+B30+B31+B32+B33</f>
        <v>26769.39</v>
      </c>
      <c r="C5" s="20"/>
    </row>
    <row r="6" ht="24" customHeight="true" spans="1:3">
      <c r="A6" s="9" t="s">
        <v>7</v>
      </c>
      <c r="B6" s="7">
        <f>B7+B8</f>
        <v>1075</v>
      </c>
      <c r="C6" s="28" t="s">
        <v>8</v>
      </c>
    </row>
    <row r="7" ht="20" customHeight="true" spans="1:3">
      <c r="A7" s="8" t="s">
        <v>9</v>
      </c>
      <c r="B7" s="18">
        <v>811</v>
      </c>
      <c r="C7" s="20"/>
    </row>
    <row r="8" ht="20" customHeight="true" spans="1:3">
      <c r="A8" s="8" t="s">
        <v>10</v>
      </c>
      <c r="B8" s="18">
        <v>264</v>
      </c>
      <c r="C8" s="20"/>
    </row>
    <row r="9" ht="20" customHeight="true" spans="1:3">
      <c r="A9" s="7" t="s">
        <v>11</v>
      </c>
      <c r="B9" s="18">
        <v>624</v>
      </c>
      <c r="C9" s="20"/>
    </row>
    <row r="10" ht="20" customHeight="true" spans="1:3">
      <c r="A10" s="7" t="s">
        <v>12</v>
      </c>
      <c r="B10" s="18">
        <v>1460</v>
      </c>
      <c r="C10" s="20"/>
    </row>
    <row r="11" ht="20" customHeight="true" spans="1:3">
      <c r="A11" s="7" t="s">
        <v>13</v>
      </c>
      <c r="B11" s="18">
        <v>2610</v>
      </c>
      <c r="C11" s="20"/>
    </row>
    <row r="12" ht="20" customHeight="true" spans="1:3">
      <c r="A12" s="9" t="s">
        <v>14</v>
      </c>
      <c r="B12" s="18">
        <f>B13+B14</f>
        <v>837</v>
      </c>
      <c r="C12" s="20"/>
    </row>
    <row r="13" ht="20" customHeight="true" spans="1:3">
      <c r="A13" s="8" t="s">
        <v>15</v>
      </c>
      <c r="B13" s="18">
        <v>131</v>
      </c>
      <c r="C13" s="20"/>
    </row>
    <row r="14" ht="20" customHeight="true" spans="1:3">
      <c r="A14" s="8" t="s">
        <v>16</v>
      </c>
      <c r="B14" s="18">
        <v>706</v>
      </c>
      <c r="C14" s="20"/>
    </row>
    <row r="15" ht="20" customHeight="true" spans="1:3">
      <c r="A15" s="7" t="s">
        <v>17</v>
      </c>
      <c r="B15" s="18">
        <v>1642</v>
      </c>
      <c r="C15" s="20"/>
    </row>
    <row r="16" ht="20" customHeight="true" spans="1:3">
      <c r="A16" s="9" t="s">
        <v>18</v>
      </c>
      <c r="B16" s="18">
        <v>3211</v>
      </c>
      <c r="C16" s="29" t="s">
        <v>19</v>
      </c>
    </row>
    <row r="17" ht="20" customHeight="true" spans="1:3">
      <c r="A17" s="8" t="s">
        <v>20</v>
      </c>
      <c r="B17" s="18">
        <v>2031</v>
      </c>
      <c r="C17" s="29"/>
    </row>
    <row r="18" ht="20" customHeight="true" spans="1:3">
      <c r="A18" s="7" t="s">
        <v>21</v>
      </c>
      <c r="B18" s="18">
        <v>2462</v>
      </c>
      <c r="C18" s="20"/>
    </row>
    <row r="19" ht="20" customHeight="true" spans="1:3">
      <c r="A19" s="7" t="s">
        <v>22</v>
      </c>
      <c r="B19" s="18">
        <v>1115</v>
      </c>
      <c r="C19" s="20"/>
    </row>
    <row r="20" ht="20" customHeight="true" spans="1:3">
      <c r="A20" s="7" t="s">
        <v>23</v>
      </c>
      <c r="B20" s="18">
        <v>1074</v>
      </c>
      <c r="C20" s="20"/>
    </row>
    <row r="21" ht="20" customHeight="true" spans="1:3">
      <c r="A21" s="7" t="s">
        <v>24</v>
      </c>
      <c r="B21" s="18">
        <v>487</v>
      </c>
      <c r="C21" s="20"/>
    </row>
    <row r="22" ht="20" customHeight="true" spans="1:3">
      <c r="A22" s="9" t="s">
        <v>25</v>
      </c>
      <c r="B22" s="18">
        <v>830</v>
      </c>
      <c r="C22" s="20"/>
    </row>
    <row r="23" ht="20" customHeight="true" spans="1:3">
      <c r="A23" s="8" t="s">
        <v>26</v>
      </c>
      <c r="B23" s="18">
        <v>830</v>
      </c>
      <c r="C23" s="20"/>
    </row>
    <row r="24" ht="20" customHeight="true" spans="1:3">
      <c r="A24" s="7" t="s">
        <v>27</v>
      </c>
      <c r="B24" s="18">
        <v>908</v>
      </c>
      <c r="C24" s="20"/>
    </row>
    <row r="25" ht="20" customHeight="true" spans="1:3">
      <c r="A25" s="7" t="s">
        <v>28</v>
      </c>
      <c r="B25" s="18">
        <v>505</v>
      </c>
      <c r="C25" s="20"/>
    </row>
    <row r="26" ht="20" customHeight="true" spans="1:3">
      <c r="A26" s="7" t="s">
        <v>29</v>
      </c>
      <c r="B26" s="18">
        <v>112</v>
      </c>
      <c r="C26" s="20"/>
    </row>
    <row r="27" ht="20" customHeight="true" spans="1:3">
      <c r="A27" s="7" t="s">
        <v>30</v>
      </c>
      <c r="B27" s="18">
        <v>931</v>
      </c>
      <c r="C27" s="20"/>
    </row>
    <row r="28" ht="20" customHeight="true" spans="1:3">
      <c r="A28" s="9" t="s">
        <v>31</v>
      </c>
      <c r="B28" s="18">
        <v>2002</v>
      </c>
      <c r="C28" s="20"/>
    </row>
    <row r="29" ht="20" customHeight="true" spans="1:3">
      <c r="A29" s="8" t="s">
        <v>32</v>
      </c>
      <c r="B29" s="18">
        <v>2002</v>
      </c>
      <c r="C29" s="20"/>
    </row>
    <row r="30" ht="20" customHeight="true" spans="1:3">
      <c r="A30" s="7" t="s">
        <v>33</v>
      </c>
      <c r="B30" s="18">
        <v>851</v>
      </c>
      <c r="C30" s="20"/>
    </row>
    <row r="31" ht="20" customHeight="true" spans="1:3">
      <c r="A31" s="7" t="s">
        <v>34</v>
      </c>
      <c r="B31" s="18">
        <v>1264</v>
      </c>
      <c r="C31" s="20"/>
    </row>
    <row r="32" ht="51" customHeight="true" spans="1:3">
      <c r="A32" s="30" t="s">
        <v>35</v>
      </c>
      <c r="B32" s="7">
        <v>2530.59</v>
      </c>
      <c r="C32" s="20" t="s">
        <v>36</v>
      </c>
    </row>
    <row r="33" ht="41" customHeight="true" spans="1:3">
      <c r="A33" s="30" t="s">
        <v>37</v>
      </c>
      <c r="B33" s="7">
        <v>238.8</v>
      </c>
      <c r="C33" s="20" t="s">
        <v>38</v>
      </c>
    </row>
  </sheetData>
  <mergeCells count="1">
    <mergeCell ref="A2:C2"/>
  </mergeCells>
  <printOptions horizontalCentered="true"/>
  <pageMargins left="0.314583333333333" right="0.314583333333333" top="0.511805555555556" bottom="0.432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opLeftCell="A3" workbookViewId="0">
      <selection activeCell="J32" sqref="J32"/>
    </sheetView>
  </sheetViews>
  <sheetFormatPr defaultColWidth="9" defaultRowHeight="13.5"/>
  <cols>
    <col min="1" max="1" width="5.55833333333333" customWidth="true"/>
    <col min="2" max="2" width="15.775" customWidth="true"/>
    <col min="3" max="3" width="12.75" customWidth="true"/>
    <col min="4" max="4" width="11.25" customWidth="true"/>
    <col min="5" max="6" width="12.6666666666667" customWidth="true"/>
    <col min="7" max="7" width="10.5" customWidth="true"/>
    <col min="8" max="8" width="12.6666666666667" customWidth="true"/>
    <col min="9" max="9" width="19.5" customWidth="true"/>
    <col min="10" max="10" width="27.5" customWidth="true"/>
  </cols>
  <sheetData>
    <row r="1" s="1" customFormat="true" ht="52" customHeight="true" spans="1:10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</row>
    <row r="2" customFormat="true" spans="1:10">
      <c r="A2" s="4" t="s">
        <v>40</v>
      </c>
      <c r="B2" s="4" t="s">
        <v>3</v>
      </c>
      <c r="C2" s="5" t="s">
        <v>41</v>
      </c>
      <c r="D2" s="5" t="s">
        <v>42</v>
      </c>
      <c r="E2" s="13" t="s">
        <v>43</v>
      </c>
      <c r="F2" s="13" t="s">
        <v>44</v>
      </c>
      <c r="G2" s="13" t="s">
        <v>45</v>
      </c>
      <c r="H2" s="5" t="s">
        <v>46</v>
      </c>
      <c r="I2" s="13" t="s">
        <v>47</v>
      </c>
      <c r="J2" s="4" t="s">
        <v>48</v>
      </c>
    </row>
    <row r="3" customFormat="true" ht="25" customHeight="true" spans="1:10">
      <c r="A3" s="4"/>
      <c r="B3" s="4"/>
      <c r="C3" s="5"/>
      <c r="D3" s="5"/>
      <c r="E3" s="14"/>
      <c r="F3" s="14"/>
      <c r="G3" s="14"/>
      <c r="H3" s="5"/>
      <c r="I3" s="14"/>
      <c r="J3" s="4"/>
    </row>
    <row r="4" customFormat="true" ht="25" customHeight="true" spans="1:10">
      <c r="A4" s="6"/>
      <c r="B4" s="6" t="s">
        <v>6</v>
      </c>
      <c r="C4" s="6">
        <f>C5+C33</f>
        <v>44200</v>
      </c>
      <c r="D4" s="6">
        <f t="shared" ref="D4:I4" si="0">D5+D33</f>
        <v>2600</v>
      </c>
      <c r="E4" s="6">
        <f t="shared" si="0"/>
        <v>2880.12</v>
      </c>
      <c r="F4" s="6">
        <f t="shared" si="0"/>
        <v>1961</v>
      </c>
      <c r="G4" s="6">
        <f t="shared" si="0"/>
        <v>20600</v>
      </c>
      <c r="H4" s="6">
        <f t="shared" si="0"/>
        <v>6392.84</v>
      </c>
      <c r="I4" s="6">
        <f t="shared" si="0"/>
        <v>26769.69</v>
      </c>
      <c r="J4" s="9"/>
    </row>
    <row r="5" customFormat="true" ht="20" customHeight="true" spans="1:10">
      <c r="A5" s="6"/>
      <c r="B5" s="6" t="s">
        <v>49</v>
      </c>
      <c r="C5" s="6">
        <f>SUM(C6:C32)</f>
        <v>44200</v>
      </c>
      <c r="D5" s="6">
        <f t="shared" ref="D5:I5" si="1">SUM(D6:D32)</f>
        <v>2600</v>
      </c>
      <c r="E5" s="6">
        <f t="shared" si="1"/>
        <v>2300</v>
      </c>
      <c r="F5" s="6">
        <f t="shared" si="1"/>
        <v>1961</v>
      </c>
      <c r="G5" s="6">
        <f t="shared" si="1"/>
        <v>20600</v>
      </c>
      <c r="H5" s="6">
        <f t="shared" si="1"/>
        <v>6392.84</v>
      </c>
      <c r="I5" s="16">
        <f t="shared" si="1"/>
        <v>24000.3</v>
      </c>
      <c r="J5" s="9"/>
    </row>
    <row r="6" customFormat="true" ht="48" customHeight="true" spans="1:10">
      <c r="A6" s="6"/>
      <c r="B6" s="6" t="s">
        <v>7</v>
      </c>
      <c r="C6" s="6"/>
      <c r="D6" s="6"/>
      <c r="E6" s="15"/>
      <c r="F6" s="15"/>
      <c r="G6" s="6"/>
      <c r="H6" s="15"/>
      <c r="I6" s="15"/>
      <c r="J6" s="17" t="s">
        <v>50</v>
      </c>
    </row>
    <row r="7" customFormat="true" ht="54" customHeight="true" spans="1:10">
      <c r="A7" s="7">
        <v>1</v>
      </c>
      <c r="B7" s="8" t="s">
        <v>9</v>
      </c>
      <c r="C7" s="7">
        <v>1436</v>
      </c>
      <c r="D7" s="7">
        <v>200</v>
      </c>
      <c r="E7" s="7">
        <v>10</v>
      </c>
      <c r="F7" s="7"/>
      <c r="G7" s="7">
        <v>754</v>
      </c>
      <c r="H7" s="7">
        <v>81.28</v>
      </c>
      <c r="I7" s="18">
        <f>C7+D7+E7+F7-G7-H7</f>
        <v>810.72</v>
      </c>
      <c r="J7" s="17" t="s">
        <v>50</v>
      </c>
    </row>
    <row r="8" customFormat="true" ht="20" customHeight="true" spans="1:10">
      <c r="A8" s="7">
        <v>2</v>
      </c>
      <c r="B8" s="8" t="s">
        <v>51</v>
      </c>
      <c r="C8" s="7">
        <v>222</v>
      </c>
      <c r="D8" s="7"/>
      <c r="E8" s="7"/>
      <c r="F8" s="7"/>
      <c r="G8" s="7"/>
      <c r="H8" s="7">
        <v>154.14</v>
      </c>
      <c r="I8" s="18"/>
      <c r="J8" s="19"/>
    </row>
    <row r="9" customFormat="true" ht="20" customHeight="true" spans="1:10">
      <c r="A9" s="7">
        <v>3</v>
      </c>
      <c r="B9" s="8" t="s">
        <v>10</v>
      </c>
      <c r="C9" s="7">
        <v>236</v>
      </c>
      <c r="D9" s="7">
        <v>100</v>
      </c>
      <c r="E9" s="7">
        <v>10</v>
      </c>
      <c r="F9" s="7">
        <v>100</v>
      </c>
      <c r="G9" s="7">
        <v>108</v>
      </c>
      <c r="H9" s="7">
        <v>73.62</v>
      </c>
      <c r="I9" s="18">
        <f t="shared" ref="I8:I35" si="2">C9+D9+E9+F9-G9-H9</f>
        <v>264.38</v>
      </c>
      <c r="J9" s="20"/>
    </row>
    <row r="10" customFormat="true" ht="20" customHeight="true" spans="1:10">
      <c r="A10" s="7">
        <v>4</v>
      </c>
      <c r="B10" s="7" t="s">
        <v>11</v>
      </c>
      <c r="C10" s="7">
        <v>1171</v>
      </c>
      <c r="D10" s="7"/>
      <c r="E10" s="7">
        <v>15</v>
      </c>
      <c r="F10" s="7">
        <v>100</v>
      </c>
      <c r="G10" s="7">
        <v>571</v>
      </c>
      <c r="H10" s="7">
        <v>90.73</v>
      </c>
      <c r="I10" s="18">
        <f t="shared" si="2"/>
        <v>624.27</v>
      </c>
      <c r="J10" s="19"/>
    </row>
    <row r="11" customFormat="true" ht="20" customHeight="true" spans="1:10">
      <c r="A11" s="7">
        <v>5</v>
      </c>
      <c r="B11" s="7" t="s">
        <v>12</v>
      </c>
      <c r="C11" s="7">
        <v>2877</v>
      </c>
      <c r="D11" s="7">
        <v>200</v>
      </c>
      <c r="E11" s="7">
        <v>15</v>
      </c>
      <c r="F11" s="7">
        <v>100</v>
      </c>
      <c r="G11" s="7">
        <v>1339</v>
      </c>
      <c r="H11" s="7">
        <v>392.8</v>
      </c>
      <c r="I11" s="18">
        <f t="shared" si="2"/>
        <v>1460.2</v>
      </c>
      <c r="J11" s="19"/>
    </row>
    <row r="12" customFormat="true" ht="20" customHeight="true" spans="1:10">
      <c r="A12" s="7">
        <v>6</v>
      </c>
      <c r="B12" s="7" t="s">
        <v>13</v>
      </c>
      <c r="C12" s="7">
        <v>4790</v>
      </c>
      <c r="D12" s="7">
        <v>200</v>
      </c>
      <c r="E12" s="7">
        <v>220</v>
      </c>
      <c r="F12" s="7">
        <v>100</v>
      </c>
      <c r="G12" s="7">
        <v>2295</v>
      </c>
      <c r="H12" s="7">
        <v>404.6</v>
      </c>
      <c r="I12" s="18">
        <f t="shared" si="2"/>
        <v>2610.4</v>
      </c>
      <c r="J12" s="19"/>
    </row>
    <row r="13" customFormat="true" ht="20" customHeight="true" spans="1:10">
      <c r="A13" s="7"/>
      <c r="B13" s="9" t="s">
        <v>14</v>
      </c>
      <c r="C13" s="9">
        <v>0</v>
      </c>
      <c r="D13" s="7"/>
      <c r="E13" s="7"/>
      <c r="F13" s="7"/>
      <c r="G13" s="9"/>
      <c r="H13" s="7"/>
      <c r="I13" s="18">
        <f t="shared" si="2"/>
        <v>0</v>
      </c>
      <c r="J13" s="19"/>
    </row>
    <row r="14" customFormat="true" ht="20" customHeight="true" spans="1:10">
      <c r="A14" s="7">
        <v>7</v>
      </c>
      <c r="B14" s="8" t="s">
        <v>52</v>
      </c>
      <c r="C14" s="7">
        <v>197</v>
      </c>
      <c r="D14" s="7"/>
      <c r="E14" s="7"/>
      <c r="F14" s="7">
        <v>41</v>
      </c>
      <c r="G14" s="7">
        <v>89</v>
      </c>
      <c r="H14" s="7">
        <v>17.93</v>
      </c>
      <c r="I14" s="18">
        <f t="shared" si="2"/>
        <v>131.07</v>
      </c>
      <c r="J14" s="19"/>
    </row>
    <row r="15" customFormat="true" ht="20" customHeight="true" spans="1:10">
      <c r="A15" s="7">
        <v>8</v>
      </c>
      <c r="B15" s="8" t="s">
        <v>16</v>
      </c>
      <c r="C15" s="7">
        <v>1370</v>
      </c>
      <c r="D15" s="7">
        <v>100</v>
      </c>
      <c r="E15" s="7">
        <v>10</v>
      </c>
      <c r="F15" s="7">
        <v>100</v>
      </c>
      <c r="G15" s="7">
        <v>585</v>
      </c>
      <c r="H15" s="7">
        <v>288.81</v>
      </c>
      <c r="I15" s="18">
        <f t="shared" si="2"/>
        <v>706.19</v>
      </c>
      <c r="J15" s="19"/>
    </row>
    <row r="16" customFormat="true" ht="20" customHeight="true" spans="1:10">
      <c r="A16" s="7">
        <v>9</v>
      </c>
      <c r="B16" s="7" t="s">
        <v>17</v>
      </c>
      <c r="C16" s="7">
        <v>2955</v>
      </c>
      <c r="D16" s="7">
        <v>200</v>
      </c>
      <c r="E16" s="7">
        <v>20</v>
      </c>
      <c r="F16" s="7">
        <v>100</v>
      </c>
      <c r="G16" s="7">
        <v>1378</v>
      </c>
      <c r="H16" s="7">
        <v>254.55</v>
      </c>
      <c r="I16" s="18">
        <f t="shared" si="2"/>
        <v>1642.45</v>
      </c>
      <c r="J16" s="19"/>
    </row>
    <row r="17" customFormat="true" ht="20" customHeight="true" spans="1:10">
      <c r="A17" s="7">
        <v>10</v>
      </c>
      <c r="B17" s="9" t="s">
        <v>18</v>
      </c>
      <c r="C17" s="9">
        <v>2990</v>
      </c>
      <c r="D17" s="7"/>
      <c r="E17" s="7"/>
      <c r="F17" s="7">
        <v>100</v>
      </c>
      <c r="G17" s="9">
        <v>1395</v>
      </c>
      <c r="H17" s="7">
        <v>514.9</v>
      </c>
      <c r="I17" s="18">
        <f t="shared" si="2"/>
        <v>1180.1</v>
      </c>
      <c r="J17" s="19"/>
    </row>
    <row r="18" customFormat="true" ht="20" customHeight="true" spans="1:10">
      <c r="A18" s="7">
        <v>11</v>
      </c>
      <c r="B18" s="8" t="s">
        <v>20</v>
      </c>
      <c r="C18" s="7">
        <v>4258</v>
      </c>
      <c r="D18" s="7">
        <v>100</v>
      </c>
      <c r="E18" s="7">
        <v>40</v>
      </c>
      <c r="F18" s="7">
        <v>100</v>
      </c>
      <c r="G18" s="7">
        <v>2029</v>
      </c>
      <c r="H18" s="7">
        <v>438.1</v>
      </c>
      <c r="I18" s="18">
        <f t="shared" si="2"/>
        <v>2030.9</v>
      </c>
      <c r="J18" s="19"/>
    </row>
    <row r="19" customFormat="true" ht="20" customHeight="true" spans="1:10">
      <c r="A19" s="7">
        <v>12</v>
      </c>
      <c r="B19" s="7" t="s">
        <v>21</v>
      </c>
      <c r="C19" s="7">
        <v>4582</v>
      </c>
      <c r="D19" s="7">
        <v>200</v>
      </c>
      <c r="E19" s="7">
        <v>60</v>
      </c>
      <c r="F19" s="7">
        <v>100</v>
      </c>
      <c r="G19" s="7">
        <v>2191</v>
      </c>
      <c r="H19" s="7">
        <v>289</v>
      </c>
      <c r="I19" s="18">
        <f t="shared" si="2"/>
        <v>2462</v>
      </c>
      <c r="J19" s="19"/>
    </row>
    <row r="20" customFormat="true" ht="20" customHeight="true" spans="1:10">
      <c r="A20" s="7">
        <v>13</v>
      </c>
      <c r="B20" s="7" t="s">
        <v>22</v>
      </c>
      <c r="C20" s="7">
        <v>2211</v>
      </c>
      <c r="D20" s="7">
        <v>100</v>
      </c>
      <c r="E20" s="7">
        <v>150</v>
      </c>
      <c r="F20" s="7">
        <v>100</v>
      </c>
      <c r="G20" s="7">
        <v>1006</v>
      </c>
      <c r="H20" s="7">
        <v>439.57</v>
      </c>
      <c r="I20" s="18">
        <f t="shared" si="2"/>
        <v>1115.43</v>
      </c>
      <c r="J20" s="19"/>
    </row>
    <row r="21" customFormat="true" ht="20" customHeight="true" spans="1:10">
      <c r="A21" s="7">
        <v>14</v>
      </c>
      <c r="B21" s="7" t="s">
        <v>23</v>
      </c>
      <c r="C21" s="7">
        <v>1611</v>
      </c>
      <c r="D21" s="7">
        <v>100</v>
      </c>
      <c r="E21" s="7">
        <v>390</v>
      </c>
      <c r="F21" s="7">
        <v>100</v>
      </c>
      <c r="G21" s="7">
        <v>712</v>
      </c>
      <c r="H21" s="7">
        <v>414.54</v>
      </c>
      <c r="I21" s="18">
        <f t="shared" si="2"/>
        <v>1074.46</v>
      </c>
      <c r="J21" s="19"/>
    </row>
    <row r="22" customFormat="true" ht="20" customHeight="true" spans="1:10">
      <c r="A22" s="7">
        <v>15</v>
      </c>
      <c r="B22" s="7" t="s">
        <v>53</v>
      </c>
      <c r="C22" s="7">
        <v>815</v>
      </c>
      <c r="D22" s="7"/>
      <c r="E22" s="7">
        <v>100</v>
      </c>
      <c r="F22" s="7">
        <v>100</v>
      </c>
      <c r="G22" s="7">
        <v>383</v>
      </c>
      <c r="H22" s="7">
        <v>144.63</v>
      </c>
      <c r="I22" s="18">
        <f t="shared" si="2"/>
        <v>487.37</v>
      </c>
      <c r="J22" s="19"/>
    </row>
    <row r="23" customFormat="true" ht="20" customHeight="true" spans="1:10">
      <c r="A23" s="7"/>
      <c r="B23" s="9" t="s">
        <v>25</v>
      </c>
      <c r="C23" s="9">
        <v>0</v>
      </c>
      <c r="D23" s="7"/>
      <c r="E23" s="7"/>
      <c r="F23" s="7"/>
      <c r="G23" s="9"/>
      <c r="H23" s="7"/>
      <c r="I23" s="18">
        <f t="shared" si="2"/>
        <v>0</v>
      </c>
      <c r="J23" s="19"/>
    </row>
    <row r="24" customFormat="true" ht="20" customHeight="true" spans="1:10">
      <c r="A24" s="7">
        <v>16</v>
      </c>
      <c r="B24" s="8" t="s">
        <v>26</v>
      </c>
      <c r="C24" s="7">
        <v>1766</v>
      </c>
      <c r="D24" s="7"/>
      <c r="E24" s="7">
        <v>180</v>
      </c>
      <c r="F24" s="7">
        <v>100</v>
      </c>
      <c r="G24" s="7">
        <v>809</v>
      </c>
      <c r="H24" s="7">
        <v>406.64</v>
      </c>
      <c r="I24" s="18">
        <f t="shared" si="2"/>
        <v>830.36</v>
      </c>
      <c r="J24" s="19"/>
    </row>
    <row r="25" customFormat="true" ht="20" customHeight="true" spans="1:10">
      <c r="A25" s="7">
        <v>17</v>
      </c>
      <c r="B25" s="7" t="s">
        <v>27</v>
      </c>
      <c r="C25" s="7">
        <v>1620</v>
      </c>
      <c r="D25" s="7">
        <v>200</v>
      </c>
      <c r="E25" s="7">
        <v>170</v>
      </c>
      <c r="F25" s="7">
        <v>100</v>
      </c>
      <c r="G25" s="7">
        <v>760</v>
      </c>
      <c r="H25" s="7">
        <v>422.04</v>
      </c>
      <c r="I25" s="18">
        <f t="shared" si="2"/>
        <v>907.96</v>
      </c>
      <c r="J25" s="19"/>
    </row>
    <row r="26" customFormat="true" ht="20" customHeight="true" spans="1:10">
      <c r="A26" s="7">
        <v>18</v>
      </c>
      <c r="B26" s="7" t="s">
        <v>28</v>
      </c>
      <c r="C26" s="7">
        <v>441</v>
      </c>
      <c r="D26" s="7">
        <v>100</v>
      </c>
      <c r="E26" s="7">
        <v>90</v>
      </c>
      <c r="F26" s="7">
        <v>100</v>
      </c>
      <c r="G26" s="7">
        <v>214</v>
      </c>
      <c r="H26" s="7">
        <v>12.26</v>
      </c>
      <c r="I26" s="18">
        <f t="shared" si="2"/>
        <v>504.74</v>
      </c>
      <c r="J26" s="19"/>
    </row>
    <row r="27" customFormat="true" ht="20" customHeight="true" spans="1:10">
      <c r="A27" s="7">
        <v>19</v>
      </c>
      <c r="B27" s="7" t="s">
        <v>29</v>
      </c>
      <c r="C27" s="7">
        <v>89</v>
      </c>
      <c r="D27" s="7"/>
      <c r="E27" s="7">
        <v>60</v>
      </c>
      <c r="F27" s="7">
        <v>20</v>
      </c>
      <c r="G27" s="7">
        <v>40</v>
      </c>
      <c r="H27" s="7">
        <v>17.19</v>
      </c>
      <c r="I27" s="18">
        <f t="shared" si="2"/>
        <v>111.81</v>
      </c>
      <c r="J27" s="19"/>
    </row>
    <row r="28" customFormat="true" ht="20" customHeight="true" spans="1:10">
      <c r="A28" s="7">
        <v>20</v>
      </c>
      <c r="B28" s="7" t="s">
        <v>30</v>
      </c>
      <c r="C28" s="7">
        <v>1038</v>
      </c>
      <c r="D28" s="7">
        <v>200</v>
      </c>
      <c r="E28" s="7">
        <v>220</v>
      </c>
      <c r="F28" s="7">
        <v>100</v>
      </c>
      <c r="G28" s="7">
        <v>469</v>
      </c>
      <c r="H28" s="7">
        <v>158.14</v>
      </c>
      <c r="I28" s="18">
        <f t="shared" si="2"/>
        <v>930.86</v>
      </c>
      <c r="J28" s="19"/>
    </row>
    <row r="29" customFormat="true" ht="20" customHeight="true" spans="1:10">
      <c r="A29" s="7"/>
      <c r="B29" s="9" t="s">
        <v>31</v>
      </c>
      <c r="C29" s="9">
        <v>0</v>
      </c>
      <c r="D29" s="7"/>
      <c r="E29" s="7"/>
      <c r="F29" s="7"/>
      <c r="G29" s="9"/>
      <c r="H29" s="7"/>
      <c r="I29" s="18">
        <f t="shared" si="2"/>
        <v>0</v>
      </c>
      <c r="J29" s="19"/>
    </row>
    <row r="30" customFormat="true" ht="20" customHeight="true" spans="1:10">
      <c r="A30" s="7">
        <v>21</v>
      </c>
      <c r="B30" s="8" t="s">
        <v>32</v>
      </c>
      <c r="C30" s="7">
        <v>3305</v>
      </c>
      <c r="D30" s="7">
        <v>200</v>
      </c>
      <c r="E30" s="7">
        <v>320</v>
      </c>
      <c r="F30" s="7">
        <v>100</v>
      </c>
      <c r="G30" s="7">
        <v>1553</v>
      </c>
      <c r="H30" s="7">
        <v>370.03</v>
      </c>
      <c r="I30" s="18">
        <f t="shared" si="2"/>
        <v>2001.97</v>
      </c>
      <c r="J30" s="19"/>
    </row>
    <row r="31" customFormat="true" ht="20" customHeight="true" spans="1:10">
      <c r="A31" s="7">
        <v>22</v>
      </c>
      <c r="B31" s="7" t="s">
        <v>33</v>
      </c>
      <c r="C31" s="7">
        <v>1538</v>
      </c>
      <c r="D31" s="7">
        <v>200</v>
      </c>
      <c r="E31" s="7">
        <v>150</v>
      </c>
      <c r="F31" s="7">
        <v>100</v>
      </c>
      <c r="G31" s="7">
        <v>674</v>
      </c>
      <c r="H31" s="7">
        <v>463.24</v>
      </c>
      <c r="I31" s="18">
        <f t="shared" si="2"/>
        <v>850.76</v>
      </c>
      <c r="J31" s="19"/>
    </row>
    <row r="32" customFormat="true" ht="20" customHeight="true" spans="1:10">
      <c r="A32" s="7">
        <v>23</v>
      </c>
      <c r="B32" s="7" t="s">
        <v>34</v>
      </c>
      <c r="C32" s="7">
        <v>2682</v>
      </c>
      <c r="D32" s="7">
        <v>200</v>
      </c>
      <c r="E32" s="7">
        <v>70</v>
      </c>
      <c r="F32" s="7">
        <v>100</v>
      </c>
      <c r="G32" s="7">
        <v>1246</v>
      </c>
      <c r="H32" s="7">
        <v>544.1</v>
      </c>
      <c r="I32" s="18">
        <f t="shared" si="2"/>
        <v>1261.9</v>
      </c>
      <c r="J32" s="19" t="s">
        <v>54</v>
      </c>
    </row>
    <row r="33" s="2" customFormat="true" ht="20" customHeight="true" spans="1:10">
      <c r="A33" s="9"/>
      <c r="B33" s="9" t="s">
        <v>55</v>
      </c>
      <c r="C33" s="9">
        <f>SUM(C34:C36)</f>
        <v>0</v>
      </c>
      <c r="D33" s="9">
        <f t="shared" ref="D33:I33" si="3">SUM(D34:D36)</f>
        <v>0</v>
      </c>
      <c r="E33" s="9">
        <f t="shared" si="3"/>
        <v>580.12</v>
      </c>
      <c r="F33" s="9">
        <f t="shared" si="3"/>
        <v>0</v>
      </c>
      <c r="G33" s="9">
        <f t="shared" si="3"/>
        <v>0</v>
      </c>
      <c r="H33" s="9">
        <f t="shared" si="3"/>
        <v>0</v>
      </c>
      <c r="I33" s="9">
        <f t="shared" si="3"/>
        <v>2769.39</v>
      </c>
      <c r="J33" s="21"/>
    </row>
    <row r="34" customFormat="true" ht="30" customHeight="true" spans="1:10">
      <c r="A34" s="7">
        <v>24</v>
      </c>
      <c r="B34" s="10" t="s">
        <v>56</v>
      </c>
      <c r="C34" s="11"/>
      <c r="D34" s="7"/>
      <c r="E34" s="7">
        <v>580.12</v>
      </c>
      <c r="F34" s="7"/>
      <c r="G34" s="11"/>
      <c r="H34" s="7"/>
      <c r="I34" s="7">
        <f t="shared" si="2"/>
        <v>580.12</v>
      </c>
      <c r="J34" s="22" t="s">
        <v>57</v>
      </c>
    </row>
    <row r="35" customFormat="true" ht="30" customHeight="true" spans="1:10">
      <c r="A35" s="7"/>
      <c r="B35" s="12"/>
      <c r="C35" s="11"/>
      <c r="D35" s="7"/>
      <c r="E35" s="7"/>
      <c r="F35" s="7"/>
      <c r="G35" s="11"/>
      <c r="H35" s="7"/>
      <c r="I35" s="7">
        <v>1950.47</v>
      </c>
      <c r="J35" s="22" t="s">
        <v>58</v>
      </c>
    </row>
    <row r="36" customFormat="true" ht="30" customHeight="true" spans="1:10">
      <c r="A36" s="7"/>
      <c r="B36" s="11" t="s">
        <v>59</v>
      </c>
      <c r="C36" s="11"/>
      <c r="D36" s="7"/>
      <c r="E36" s="7"/>
      <c r="F36" s="7"/>
      <c r="G36" s="11"/>
      <c r="H36" s="7"/>
      <c r="I36" s="7">
        <v>238.8</v>
      </c>
      <c r="J36" s="22" t="s">
        <v>58</v>
      </c>
    </row>
  </sheetData>
  <mergeCells count="13">
    <mergeCell ref="A1:J1"/>
    <mergeCell ref="A2:A3"/>
    <mergeCell ref="A34:A36"/>
    <mergeCell ref="B2:B3"/>
    <mergeCell ref="B34:B35"/>
    <mergeCell ref="C2:C3"/>
    <mergeCell ref="D2:D3"/>
    <mergeCell ref="E2:E3"/>
    <mergeCell ref="F2:F3"/>
    <mergeCell ref="G2:G3"/>
    <mergeCell ref="H2:H3"/>
    <mergeCell ref="I2:I3"/>
    <mergeCell ref="J2:J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文件附件</vt:lpstr>
      <vt:lpstr>2021年资金第三批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syr</cp:lastModifiedBy>
  <dcterms:created xsi:type="dcterms:W3CDTF">2020-11-07T11:19:00Z</dcterms:created>
  <dcterms:modified xsi:type="dcterms:W3CDTF">2021-06-29T15:30:14Z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